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A\Desktop\SOALAN DEWAN\2020\JUN 2020\"/>
    </mc:Choice>
  </mc:AlternateContent>
  <bookViews>
    <workbookView xWindow="0" yWindow="0" windowWidth="28800" windowHeight="11835"/>
  </bookViews>
  <sheets>
    <sheet name="Sheet1" sheetId="6" r:id="rId1"/>
    <sheet name="BP" sheetId="1" r:id="rId2"/>
    <sheet name="BBP" sheetId="2" r:id="rId3"/>
    <sheet name="ELEKTRIK" sheetId="5" r:id="rId4"/>
  </sheets>
  <definedNames>
    <definedName name="_xlnm.Print_Area" localSheetId="0">Sheet1!$A$1:$F$25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1" l="1"/>
  <c r="K52" i="2"/>
  <c r="K45" i="2"/>
  <c r="K55" i="2"/>
  <c r="K37" i="2"/>
  <c r="K32" i="2"/>
  <c r="K34" i="5"/>
  <c r="J34" i="5"/>
  <c r="K31" i="5"/>
  <c r="J31" i="5"/>
  <c r="K28" i="5"/>
  <c r="J28" i="5"/>
  <c r="K25" i="5"/>
  <c r="J25" i="5"/>
  <c r="K22" i="5"/>
  <c r="J22" i="5"/>
  <c r="K19" i="5"/>
  <c r="K35" i="5"/>
  <c r="D11" i="6"/>
  <c r="J19" i="5"/>
  <c r="J35" i="5"/>
  <c r="K22" i="2"/>
  <c r="J32" i="2"/>
  <c r="J55" i="2"/>
  <c r="J52" i="2"/>
  <c r="J45" i="2"/>
  <c r="J41" i="2"/>
  <c r="J37" i="2"/>
  <c r="J22" i="2"/>
  <c r="K41" i="2"/>
  <c r="K51" i="1"/>
  <c r="J51" i="1"/>
  <c r="J35" i="1"/>
  <c r="J32" i="1"/>
  <c r="J29" i="1"/>
  <c r="J26" i="1"/>
  <c r="J21" i="1"/>
  <c r="J52" i="1"/>
  <c r="K35" i="1"/>
  <c r="K32" i="1"/>
  <c r="K29" i="1"/>
  <c r="K26" i="1"/>
  <c r="K21" i="1"/>
  <c r="K56" i="2"/>
  <c r="D10" i="6"/>
  <c r="J56" i="2"/>
  <c r="K38" i="1"/>
  <c r="K52" i="1"/>
  <c r="D9" i="6"/>
  <c r="D12" i="6" l="1"/>
</calcChain>
</file>

<file path=xl/sharedStrings.xml><?xml version="1.0" encoding="utf-8"?>
<sst xmlns="http://schemas.openxmlformats.org/spreadsheetml/2006/main" count="353" uniqueCount="115">
  <si>
    <t>BIL</t>
  </si>
  <si>
    <t>NAMA LALUAN</t>
  </si>
  <si>
    <t>MAKLUMAT PROJEK / KERJA</t>
  </si>
  <si>
    <t>NO LALUAN</t>
  </si>
  <si>
    <t>SEKSYEN/ KM</t>
  </si>
  <si>
    <t>PANJANG / BIL</t>
  </si>
  <si>
    <t>LOKASI KERJA*</t>
  </si>
  <si>
    <t>PERIHAL KERJA</t>
  </si>
  <si>
    <t>DARI</t>
  </si>
  <si>
    <t>KE</t>
  </si>
  <si>
    <t>L / R / L&amp;R /MEDIAN</t>
  </si>
  <si>
    <t>KOS DIPERSETUJUI (RM)</t>
  </si>
  <si>
    <t>KOS ANGGARAN (RM)</t>
  </si>
  <si>
    <t>L&amp;R</t>
  </si>
  <si>
    <t>FT103</t>
  </si>
  <si>
    <t>FT 103</t>
  </si>
  <si>
    <t>JALAN PELABUHAN KLANG</t>
  </si>
  <si>
    <t>REGULATE OVERLAY DAN LAIN-LAIN KERJA BERKAITAN</t>
  </si>
  <si>
    <t>JALAN PELABUHAN UTARA-BARAT</t>
  </si>
  <si>
    <t>MILL &amp; PAVE 50mm-110mm DAN LAIN-LAIN KERJA BERKAITAN</t>
  </si>
  <si>
    <t>JUMLAH</t>
  </si>
  <si>
    <t>FT 180</t>
  </si>
  <si>
    <t xml:space="preserve">JALAN PELABUHAN UTARA </t>
  </si>
  <si>
    <t>L/R</t>
  </si>
  <si>
    <t>JALAN PELABUHAN UTARA</t>
  </si>
  <si>
    <t>MILL &amp; PAVE 50mm DAN LAIN-LAIN KERJA BERKAITAN (SFM)</t>
  </si>
  <si>
    <t>FT 181</t>
  </si>
  <si>
    <t>LEBUHRAYA PULAU INDAH</t>
  </si>
  <si>
    <t>CIPR 250mm, WEARING 50mm (SFM), BINDER 60mm DAN LAIN-LAIN KERJA BERKAITAN</t>
  </si>
  <si>
    <t>FT 20</t>
  </si>
  <si>
    <t>JALAN PINTASAN SELAT KLANG UTARA</t>
  </si>
  <si>
    <t>CIPR 250mm, INLAY 50mm DAN LAIN-LAIN KERJA BERAKITAN (SMA)</t>
  </si>
  <si>
    <t>FT 3218</t>
  </si>
  <si>
    <t>BATU UNJUR</t>
  </si>
  <si>
    <t>MILL &amp; PAVE 50mm-110mm (SFM) DAN LAIN-LAIN KERJA BERKAITAN</t>
  </si>
  <si>
    <t>R</t>
  </si>
  <si>
    <t>MILL &amp; PAVE 50mm-110mm SERTA LAIN-LAIN KERJA BERKAITAN (SFM)</t>
  </si>
  <si>
    <t>L</t>
  </si>
  <si>
    <t>PERSIARAN RAJA MUDA MUSA</t>
  </si>
  <si>
    <t>JALAN SUSUR SELARI</t>
  </si>
  <si>
    <t>MEDIAN</t>
  </si>
  <si>
    <t>JALAN PELABUHAN KLANG-BERKELEY</t>
  </si>
  <si>
    <t>BERKALA PAVEMEN</t>
  </si>
  <si>
    <t>JUMLAH KESELURUHAN</t>
  </si>
  <si>
    <t>FT 02</t>
  </si>
  <si>
    <t xml:space="preserve">FT 02 </t>
  </si>
  <si>
    <t>BERKALA BUKAN PAVEMEN</t>
  </si>
  <si>
    <t>FT02</t>
  </si>
  <si>
    <t>PERSIARAN RAJA MUDA MUSA &amp; JALAN SUSUR SELARI</t>
  </si>
  <si>
    <t>0.00-10.50 / 0.00-14.40</t>
  </si>
  <si>
    <t>MENGECAT GARISAN JALAN DAN LAIN-LAIN KERJA BERKAITAN</t>
  </si>
  <si>
    <t>MEMBAIKPULIH EXPANSION JOINT DAN LAIN-LAIN KERJA BERKAITAN</t>
  </si>
  <si>
    <t>MEMBAIKI KEROSAKAN LONGKANG DAN PENUTUP LONGKANG DAN LAIN-LAIN KERJA BERKAITAN</t>
  </si>
  <si>
    <t xml:space="preserve">PERSIARAN RAJA MUDA MUSA </t>
  </si>
  <si>
    <t>MENGGANTI PAPAN TANDA TUNJUK ARAH SERTA MENGECAT TIANG DAN GANTRY DAN LAIN-LAIN KERJA BERKAITAN</t>
  </si>
  <si>
    <t>MEMBAIKI PENGHADANG JALAN YANG ROSAK DAN HILANG DAN LAIN-LAIN KERJA BERKAITAN</t>
  </si>
  <si>
    <t>ROADSWEEPER</t>
  </si>
  <si>
    <t>SEMUA</t>
  </si>
  <si>
    <t>L, R &amp; MEDIAN</t>
  </si>
  <si>
    <t>LEBUHRAYA PULAU INDAH, JALAN PELABUHAN UTARA-BARAT, JALAN PELABUHAN UTARA, JALAN PELABUHAN KLANG-BERKELEY, LINGKARAN PULAU INDAH</t>
  </si>
  <si>
    <t>FT181, FT180, FT103, FT02, FT347</t>
  </si>
  <si>
    <t>KERJA-KERJA ROADSWEEPER DAN MENGUTIP SAMPAH 8 KALI SEBULAN (12 BULAN)</t>
  </si>
  <si>
    <t>MEMBAIKI KEROSAKAN LONGKANG DAN LAIN-LAIN KERJA BERKAITAN</t>
  </si>
  <si>
    <t>MEMBAIKI KEROSAKAN EXPANSION JOINT DAN LAIN-LAIN KERJA BERKAITAN</t>
  </si>
  <si>
    <t>MENGGANTI PERABOT JALAN DAN KERJA-KERJA BERKAITAN (ROADSTUD, PAPAN TANDA, CHEVRON) DAN LAIN-LAIN KERJA BERKAITAN</t>
  </si>
  <si>
    <t>MEMBAIKPULIH GUARDRAIL YANG ROSAK DAN LAIN-LAIN KERJA BERKAITAN</t>
  </si>
  <si>
    <t>MEMBAIKI PENGHADANG JALAN/RAILING YANG ROSAK DAN HILANG DAN LAIN-LAIN KERJA BERKAITAN</t>
  </si>
  <si>
    <t>MEMBAIKI DAN MENGGANTI PAPAN TANDA YANG ROSAK DAN HILANG DAN LAIN-LAIN KERJA BERKAITAN</t>
  </si>
  <si>
    <t>MEMBAIKI EXPANSION JOINT DAN LAIN-LAIN KERJA BERKAITAN</t>
  </si>
  <si>
    <t>MENGGANTI PENUTUP LONGKANG YANG HILANG DAN LAIN-LAIN KERJA BERKAITAN</t>
  </si>
  <si>
    <t>MENCANTAS DAN MENEBANG POKOK DAN LAIN-LAIN KERJA BERKAITAN</t>
  </si>
  <si>
    <t>MEMBAIKPULIH ABUTMENT JAMBATAN DAN LAIN-LAIN KERJA BERKAITAN</t>
  </si>
  <si>
    <t>JALAN PANDAMARAN</t>
  </si>
  <si>
    <t>LOCALISE</t>
  </si>
  <si>
    <t>MEMBAIKPULIH RAILING DAN LAIN-LAIN KERJA BERKAITAN</t>
  </si>
  <si>
    <t>MEMBAIKPULIH LONGKANG DAN PEMBENTUNG DAN LAIN-LAIN KERJA BERKAITAN</t>
  </si>
  <si>
    <t>ELEKTRIK</t>
  </si>
  <si>
    <t>JALAN PARANG</t>
  </si>
  <si>
    <t>SEPANJANG JALAN</t>
  </si>
  <si>
    <t>L&amp;R/MEDIAN</t>
  </si>
  <si>
    <t>LEBUHRAYA SELAT KLANG</t>
  </si>
  <si>
    <t>JALAN PERINDUSTRIAN PANDAMARAN</t>
  </si>
  <si>
    <t>FT 347</t>
  </si>
  <si>
    <t>FT347</t>
  </si>
  <si>
    <t>LINGKARAN PULAU INDAH</t>
  </si>
  <si>
    <t>MENAIKTARAF SISTEM PERPARITANDAN LAIN - LAIN KERJA BERKAITAN</t>
  </si>
  <si>
    <t xml:space="preserve">Kerja-kerja Pembaikan dan Penyelenggaraan lampu Jalan dan lampu isyarat serta kerja-kerja berkaitan.Termasuk membekal dan memasang Aspek,Controller , kabel, lantern, tiang dan feeder Pillar </t>
  </si>
  <si>
    <t>PROSEDUR</t>
  </si>
  <si>
    <t>PELAKSANAAN PROGRAM</t>
  </si>
  <si>
    <t>SENGGARA JALAN MELALUI</t>
  </si>
  <si>
    <t>JKR MALAYSIA</t>
  </si>
  <si>
    <t>JABATAN</t>
  </si>
  <si>
    <t>BORANG CADANGAN / LAPORAN PROGRAM KERJA TAHUNAN</t>
  </si>
  <si>
    <t>(BORANG APJ)</t>
  </si>
  <si>
    <t>PROGRAM PENYENGGARAAN JALAN PERSEKUTUAN</t>
  </si>
  <si>
    <t>TAHUN: 2020</t>
  </si>
  <si>
    <t>NEGERI : SELANGOR</t>
  </si>
  <si>
    <t>JALAN LINGKARAN PULAU INDAH</t>
  </si>
  <si>
    <t>LOCALISED</t>
  </si>
  <si>
    <t>MILL &amp; PAVE 50mm-110mm SERTA LAIN-LAIN KERJA BERKAITAN (CRMA)</t>
  </si>
  <si>
    <t>MILL &amp; PAVE 50mm-110mm SERTA LAIN-LAIN KERJA BERKAITAN (SMA)</t>
  </si>
  <si>
    <t>MILL &amp; PAVE 50mm-110mm (SMA) DAN LAIN-LAIN KERJA BERKAITAN</t>
  </si>
  <si>
    <t>MILL &amp; PAVE 50mm-110mm DAN LAIN-LAIN KERJA BERKAITAN (SMA)</t>
  </si>
  <si>
    <t>No.Ruj.Dokumen : JKR.PK(SJ).01.04.01-APJ</t>
  </si>
  <si>
    <t>No.Keluaran         : ',0.0</t>
  </si>
  <si>
    <t>No.Pindaan           : ',0.1</t>
  </si>
  <si>
    <t>Tarikh                    : 'Disember 2018</t>
  </si>
  <si>
    <t>Muka Surat           : 1</t>
  </si>
  <si>
    <t>LPK</t>
  </si>
  <si>
    <t>KERJA ELEKTRIK</t>
  </si>
  <si>
    <t>RINGKASAN</t>
  </si>
  <si>
    <t>JUMLAH (RM)</t>
  </si>
  <si>
    <t>STATUS</t>
  </si>
  <si>
    <t>DALAM PEMBINAAN</t>
  </si>
  <si>
    <t>Lampiran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</si>
</sst>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4" fontId="2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1"/>
    </xf>
    <xf numFmtId="4" fontId="2" fillId="0" borderId="1" xfId="0" applyNumberFormat="1" applyFont="1" applyBorder="1"/>
    <xf numFmtId="4" fontId="4" fillId="0" borderId="1" xfId="0" applyNumberFormat="1" applyFont="1" applyBorder="1" applyAlignment="1"/>
    <xf numFmtId="4" fontId="4" fillId="0" borderId="1" xfId="0" applyNumberFormat="1" applyFont="1" applyBorder="1"/>
    <xf numFmtId="0" fontId="5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/>
    <xf numFmtId="0" fontId="6" fillId="0" borderId="1" xfId="0" applyFont="1" applyBorder="1" applyAlignment="1">
      <alignment horizontal="right" vertical="center" wrapText="1" readingOrder="1"/>
    </xf>
    <xf numFmtId="2" fontId="2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 readingOrder="1"/>
    </xf>
    <xf numFmtId="2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0" xfId="1"/>
    <xf numFmtId="0" fontId="8" fillId="0" borderId="0" xfId="1" applyAlignment="1">
      <alignment horizontal="center"/>
    </xf>
    <xf numFmtId="0" fontId="11" fillId="0" borderId="0" xfId="1" applyFont="1" applyBorder="1"/>
    <xf numFmtId="0" fontId="11" fillId="0" borderId="0" xfId="1" quotePrefix="1" applyFont="1" applyBorder="1"/>
    <xf numFmtId="0" fontId="8" fillId="0" borderId="0" xfId="1" applyBorder="1"/>
    <xf numFmtId="0" fontId="0" fillId="0" borderId="0" xfId="0" applyBorder="1"/>
    <xf numFmtId="0" fontId="12" fillId="0" borderId="0" xfId="0" applyFont="1"/>
    <xf numFmtId="0" fontId="13" fillId="0" borderId="13" xfId="1" applyFont="1" applyBorder="1"/>
    <xf numFmtId="0" fontId="13" fillId="0" borderId="14" xfId="1" quotePrefix="1" applyFont="1" applyBorder="1"/>
    <xf numFmtId="3" fontId="13" fillId="0" borderId="14" xfId="1" quotePrefix="1" applyNumberFormat="1" applyFont="1" applyBorder="1"/>
    <xf numFmtId="0" fontId="13" fillId="0" borderId="13" xfId="1" applyFont="1" applyFill="1" applyBorder="1"/>
    <xf numFmtId="16" fontId="13" fillId="0" borderId="14" xfId="1" quotePrefix="1" applyNumberFormat="1" applyFont="1" applyBorder="1"/>
    <xf numFmtId="0" fontId="13" fillId="0" borderId="15" xfId="1" applyFont="1" applyBorder="1"/>
    <xf numFmtId="0" fontId="13" fillId="0" borderId="17" xfId="1" applyFont="1" applyBorder="1"/>
    <xf numFmtId="0" fontId="9" fillId="0" borderId="0" xfId="0" applyFont="1"/>
    <xf numFmtId="0" fontId="5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12" xfId="1" applyFont="1" applyBorder="1"/>
    <xf numFmtId="0" fontId="8" fillId="0" borderId="0" xfId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0" xfId="1" applyFont="1" applyBorder="1"/>
    <xf numFmtId="0" fontId="13" fillId="0" borderId="0" xfId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4" fontId="17" fillId="0" borderId="1" xfId="0" applyNumberFormat="1" applyFont="1" applyBorder="1"/>
    <xf numFmtId="0" fontId="16" fillId="0" borderId="1" xfId="0" applyFont="1" applyBorder="1"/>
    <xf numFmtId="0" fontId="1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2" fontId="2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201461</xdr:colOff>
      <xdr:row>1</xdr:row>
      <xdr:rowOff>34577</xdr:rowOff>
    </xdr:from>
    <xdr:to>
      <xdr:col>1</xdr:col>
      <xdr:colOff>151287</xdr:colOff>
      <xdr:row>3</xdr:row>
      <xdr:rowOff>6002</xdr:rowOff>
    </xdr:to>
    <xdr:pic>
      <xdr:nvPicPr>
        <xdr:cNvPr id="3" name="Picture 14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61" y="234602"/>
          <a:ext cx="559426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201461</xdr:colOff>
      <xdr:row>1</xdr:row>
      <xdr:rowOff>34577</xdr:rowOff>
    </xdr:from>
    <xdr:to>
      <xdr:col>1</xdr:col>
      <xdr:colOff>151287</xdr:colOff>
      <xdr:row>3</xdr:row>
      <xdr:rowOff>6002</xdr:rowOff>
    </xdr:to>
    <xdr:pic>
      <xdr:nvPicPr>
        <xdr:cNvPr id="5" name="Picture 14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61" y="234602"/>
          <a:ext cx="559426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201461</xdr:colOff>
      <xdr:row>0</xdr:row>
      <xdr:rowOff>34577</xdr:rowOff>
    </xdr:from>
    <xdr:to>
      <xdr:col>1</xdr:col>
      <xdr:colOff>151287</xdr:colOff>
      <xdr:row>1</xdr:row>
      <xdr:rowOff>186977</xdr:rowOff>
    </xdr:to>
    <xdr:pic>
      <xdr:nvPicPr>
        <xdr:cNvPr id="4" name="Picture 148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61" y="234602"/>
          <a:ext cx="559426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="145" zoomScaleNormal="100" zoomScaleSheetLayoutView="145" workbookViewId="0">
      <selection activeCell="E1" sqref="E1:F1"/>
    </sheetView>
  </sheetViews>
  <sheetFormatPr defaultRowHeight="15" x14ac:dyDescent="0.25"/>
  <cols>
    <col min="1" max="1" width="7.85546875" customWidth="1"/>
    <col min="2" max="2" width="6.85546875" customWidth="1"/>
    <col min="3" max="3" width="41.28515625" customWidth="1"/>
    <col min="4" max="4" width="28.140625" customWidth="1"/>
    <col min="5" max="5" width="32.85546875" customWidth="1"/>
  </cols>
  <sheetData>
    <row r="1" spans="1:8" x14ac:dyDescent="0.25">
      <c r="E1" s="124" t="s">
        <v>114</v>
      </c>
      <c r="F1" s="124"/>
    </row>
    <row r="2" spans="1:8" x14ac:dyDescent="0.25">
      <c r="E2" s="75"/>
      <c r="F2" s="75"/>
    </row>
    <row r="3" spans="1:8" ht="22.5" x14ac:dyDescent="0.25">
      <c r="A3" s="76" t="s">
        <v>94</v>
      </c>
      <c r="B3" s="76"/>
      <c r="C3" s="76"/>
      <c r="D3" s="76"/>
      <c r="E3" s="76"/>
      <c r="F3" s="76"/>
      <c r="G3" s="68"/>
      <c r="H3" s="68"/>
    </row>
    <row r="4" spans="1:8" ht="22.5" x14ac:dyDescent="0.25">
      <c r="A4" s="76" t="s">
        <v>108</v>
      </c>
      <c r="B4" s="76"/>
      <c r="C4" s="76"/>
      <c r="D4" s="76"/>
      <c r="E4" s="76"/>
      <c r="F4" s="76"/>
      <c r="G4" s="60"/>
      <c r="H4" s="60"/>
    </row>
    <row r="5" spans="1:8" ht="22.5" x14ac:dyDescent="0.25">
      <c r="A5" s="70"/>
      <c r="B5" s="70"/>
      <c r="C5" s="70"/>
      <c r="D5" s="70"/>
      <c r="E5" s="70"/>
      <c r="F5" s="70"/>
      <c r="G5" s="67"/>
      <c r="H5" s="67"/>
    </row>
    <row r="6" spans="1:8" ht="22.5" x14ac:dyDescent="0.25">
      <c r="A6" s="70"/>
      <c r="B6" s="70"/>
      <c r="C6" s="70"/>
      <c r="D6" s="70"/>
      <c r="E6" s="70"/>
      <c r="F6" s="70"/>
      <c r="G6" s="67"/>
      <c r="H6" s="67"/>
    </row>
    <row r="7" spans="1:8" ht="23.25" x14ac:dyDescent="0.35">
      <c r="A7" s="69"/>
      <c r="B7" s="69"/>
      <c r="C7" s="70"/>
      <c r="D7" s="70"/>
      <c r="E7" s="70"/>
      <c r="F7" s="70"/>
      <c r="G7" s="60"/>
      <c r="H7" s="60"/>
    </row>
    <row r="8" spans="1:8" ht="23.25" x14ac:dyDescent="0.35">
      <c r="A8" s="69"/>
      <c r="B8" s="71" t="s">
        <v>0</v>
      </c>
      <c r="C8" s="71" t="s">
        <v>110</v>
      </c>
      <c r="D8" s="71" t="s">
        <v>111</v>
      </c>
      <c r="E8" s="71" t="s">
        <v>112</v>
      </c>
      <c r="F8" s="69"/>
    </row>
    <row r="9" spans="1:8" ht="23.25" x14ac:dyDescent="0.35">
      <c r="A9" s="69"/>
      <c r="B9" s="71">
        <v>1</v>
      </c>
      <c r="C9" s="72" t="s">
        <v>42</v>
      </c>
      <c r="D9" s="73">
        <f>BP!K52</f>
        <v>28851513.600000001</v>
      </c>
      <c r="E9" s="72" t="s">
        <v>113</v>
      </c>
      <c r="F9" s="69"/>
    </row>
    <row r="10" spans="1:8" ht="23.25" x14ac:dyDescent="0.35">
      <c r="A10" s="69"/>
      <c r="B10" s="71">
        <v>2</v>
      </c>
      <c r="C10" s="72" t="s">
        <v>46</v>
      </c>
      <c r="D10" s="73">
        <f>BBP!K56</f>
        <v>17208486.399999999</v>
      </c>
      <c r="E10" s="72" t="s">
        <v>113</v>
      </c>
      <c r="F10" s="69"/>
    </row>
    <row r="11" spans="1:8" ht="23.25" x14ac:dyDescent="0.35">
      <c r="A11" s="69"/>
      <c r="B11" s="71">
        <v>3</v>
      </c>
      <c r="C11" s="72" t="s">
        <v>109</v>
      </c>
      <c r="D11" s="73">
        <f>ELEKTRIK!K35</f>
        <v>3000000</v>
      </c>
      <c r="E11" s="72" t="s">
        <v>113</v>
      </c>
      <c r="F11" s="69"/>
    </row>
    <row r="12" spans="1:8" ht="23.25" x14ac:dyDescent="0.35">
      <c r="A12" s="69"/>
      <c r="B12" s="74"/>
      <c r="C12" s="72" t="s">
        <v>20</v>
      </c>
      <c r="D12" s="73">
        <f>SUM(D9:D11)</f>
        <v>49060000</v>
      </c>
      <c r="E12" s="73"/>
      <c r="F12" s="69"/>
    </row>
    <row r="13" spans="1:8" ht="23.25" x14ac:dyDescent="0.35">
      <c r="A13" s="69"/>
      <c r="B13" s="69"/>
      <c r="C13" s="69"/>
      <c r="D13" s="69"/>
      <c r="E13" s="69"/>
      <c r="F13" s="69"/>
    </row>
    <row r="14" spans="1:8" ht="23.25" x14ac:dyDescent="0.35">
      <c r="A14" s="69"/>
      <c r="B14" s="69"/>
      <c r="C14" s="69"/>
      <c r="D14" s="69"/>
      <c r="E14" s="69"/>
      <c r="F14" s="69"/>
    </row>
    <row r="15" spans="1:8" ht="23.25" x14ac:dyDescent="0.35">
      <c r="A15" s="69"/>
      <c r="B15" s="69"/>
      <c r="C15" s="69"/>
      <c r="D15" s="69"/>
      <c r="E15" s="69"/>
      <c r="F15" s="69"/>
    </row>
    <row r="16" spans="1:8" ht="23.25" x14ac:dyDescent="0.35">
      <c r="A16" s="69"/>
      <c r="B16" s="69"/>
      <c r="C16" s="69"/>
      <c r="D16" s="69"/>
      <c r="E16" s="69"/>
      <c r="F16" s="69"/>
    </row>
    <row r="17" spans="1:6" ht="23.25" x14ac:dyDescent="0.35">
      <c r="A17" s="69"/>
      <c r="B17" s="69"/>
      <c r="C17" s="69"/>
      <c r="D17" s="69"/>
      <c r="E17" s="69"/>
      <c r="F17" s="69"/>
    </row>
    <row r="18" spans="1:6" ht="23.25" x14ac:dyDescent="0.35">
      <c r="A18" s="69"/>
      <c r="B18" s="69"/>
      <c r="C18" s="69"/>
      <c r="D18" s="69"/>
      <c r="E18" s="69"/>
      <c r="F18" s="69"/>
    </row>
    <row r="19" spans="1:6" ht="23.25" x14ac:dyDescent="0.35">
      <c r="A19" s="69"/>
      <c r="B19" s="69"/>
      <c r="C19" s="69"/>
      <c r="D19" s="69"/>
      <c r="E19" s="69"/>
      <c r="F19" s="69"/>
    </row>
  </sheetData>
  <mergeCells count="3">
    <mergeCell ref="A3:F3"/>
    <mergeCell ref="A4:F4"/>
    <mergeCell ref="E1:F1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6"/>
  <sheetViews>
    <sheetView view="pageBreakPreview" zoomScale="86" zoomScaleNormal="86" zoomScaleSheetLayoutView="86" workbookViewId="0">
      <selection activeCell="O15" sqref="O15"/>
    </sheetView>
  </sheetViews>
  <sheetFormatPr defaultRowHeight="15" x14ac:dyDescent="0.25"/>
  <cols>
    <col min="2" max="2" width="5.140625" customWidth="1"/>
    <col min="3" max="3" width="40.42578125" customWidth="1"/>
    <col min="4" max="4" width="13" style="64" customWidth="1"/>
    <col min="7" max="7" width="13" customWidth="1"/>
    <col min="8" max="8" width="13.42578125" customWidth="1"/>
    <col min="9" max="9" width="65.140625" customWidth="1"/>
    <col min="10" max="10" width="20.42578125" hidden="1" customWidth="1"/>
    <col min="11" max="11" width="20.42578125" customWidth="1"/>
    <col min="12" max="12" width="10.5703125" customWidth="1"/>
    <col min="13" max="13" width="1.42578125" customWidth="1"/>
    <col min="14" max="14" width="9.140625" customWidth="1"/>
  </cols>
  <sheetData>
    <row r="1" spans="1:12" ht="15.75" thickBot="1" x14ac:dyDescent="0.3">
      <c r="B1" s="44"/>
      <c r="C1" s="44"/>
      <c r="D1" s="62"/>
      <c r="E1" s="44"/>
      <c r="F1" s="44"/>
      <c r="G1" s="44"/>
      <c r="H1" s="44"/>
      <c r="I1" s="44"/>
      <c r="J1" s="44"/>
      <c r="K1" s="45"/>
    </row>
    <row r="2" spans="1:12" x14ac:dyDescent="0.25">
      <c r="A2" s="87"/>
      <c r="B2" s="88"/>
      <c r="C2" s="89"/>
      <c r="D2" s="79" t="s">
        <v>87</v>
      </c>
      <c r="E2" s="79"/>
      <c r="F2" s="79"/>
      <c r="G2" s="79"/>
      <c r="H2" s="79"/>
      <c r="I2" s="80"/>
      <c r="K2" s="65" t="s">
        <v>103</v>
      </c>
      <c r="L2" s="61"/>
    </row>
    <row r="3" spans="1:12" x14ac:dyDescent="0.25">
      <c r="A3" s="90"/>
      <c r="B3" s="91"/>
      <c r="C3" s="92"/>
      <c r="D3" s="81" t="s">
        <v>88</v>
      </c>
      <c r="E3" s="81"/>
      <c r="F3" s="81"/>
      <c r="G3" s="81"/>
      <c r="H3" s="81"/>
      <c r="I3" s="82"/>
      <c r="K3" s="51" t="s">
        <v>104</v>
      </c>
      <c r="L3" s="52"/>
    </row>
    <row r="4" spans="1:12" ht="15.75" thickBot="1" x14ac:dyDescent="0.3">
      <c r="A4" s="90"/>
      <c r="B4" s="91"/>
      <c r="C4" s="92"/>
      <c r="D4" s="81" t="s">
        <v>89</v>
      </c>
      <c r="E4" s="81"/>
      <c r="F4" s="81"/>
      <c r="G4" s="81"/>
      <c r="H4" s="81"/>
      <c r="I4" s="82"/>
      <c r="K4" s="51" t="s">
        <v>105</v>
      </c>
      <c r="L4" s="53"/>
    </row>
    <row r="5" spans="1:12" ht="15" customHeight="1" x14ac:dyDescent="0.25">
      <c r="A5" s="93" t="s">
        <v>90</v>
      </c>
      <c r="B5" s="94"/>
      <c r="C5" s="95"/>
      <c r="D5" s="83" t="s">
        <v>91</v>
      </c>
      <c r="E5" s="83"/>
      <c r="F5" s="83"/>
      <c r="G5" s="83"/>
      <c r="H5" s="83"/>
      <c r="I5" s="84"/>
      <c r="K5" s="54" t="s">
        <v>106</v>
      </c>
      <c r="L5" s="55"/>
    </row>
    <row r="6" spans="1:12" ht="15.75" thickBot="1" x14ac:dyDescent="0.3">
      <c r="A6" s="96"/>
      <c r="B6" s="85"/>
      <c r="C6" s="86"/>
      <c r="D6" s="85"/>
      <c r="E6" s="85"/>
      <c r="F6" s="85"/>
      <c r="G6" s="85"/>
      <c r="H6" s="85"/>
      <c r="I6" s="86"/>
      <c r="K6" s="56" t="s">
        <v>107</v>
      </c>
      <c r="L6" s="57"/>
    </row>
    <row r="7" spans="1:12" x14ac:dyDescent="0.25">
      <c r="B7" s="4"/>
      <c r="C7" s="4"/>
      <c r="D7" s="63"/>
      <c r="E7" s="4"/>
      <c r="F7" s="4"/>
      <c r="G7" s="4"/>
      <c r="H7" s="4"/>
      <c r="I7" s="4"/>
      <c r="J7" s="4"/>
      <c r="K7" s="4"/>
    </row>
    <row r="8" spans="1:12" ht="15.75" x14ac:dyDescent="0.25">
      <c r="B8" s="77" t="s">
        <v>92</v>
      </c>
      <c r="C8" s="77"/>
      <c r="D8" s="77"/>
      <c r="E8" s="77"/>
      <c r="F8" s="77"/>
      <c r="G8" s="77"/>
      <c r="H8" s="77"/>
      <c r="I8" s="77"/>
      <c r="J8" s="77"/>
      <c r="K8" s="77"/>
    </row>
    <row r="9" spans="1:12" ht="15.75" x14ac:dyDescent="0.25">
      <c r="B9" s="77" t="s">
        <v>93</v>
      </c>
      <c r="C9" s="77"/>
      <c r="D9" s="77"/>
      <c r="E9" s="77"/>
      <c r="F9" s="77"/>
      <c r="G9" s="77"/>
      <c r="H9" s="77"/>
      <c r="I9" s="77"/>
      <c r="J9" s="77"/>
      <c r="K9" s="77"/>
    </row>
    <row r="10" spans="1:12" ht="15.75" x14ac:dyDescent="0.25">
      <c r="B10" s="77" t="s">
        <v>94</v>
      </c>
      <c r="C10" s="77"/>
      <c r="D10" s="77"/>
      <c r="E10" s="77"/>
      <c r="F10" s="77"/>
      <c r="G10" s="77"/>
      <c r="H10" s="77"/>
      <c r="I10" s="77"/>
      <c r="J10" s="77"/>
      <c r="K10" s="77"/>
    </row>
    <row r="11" spans="1:12" ht="15.75" x14ac:dyDescent="0.25">
      <c r="B11" s="78" t="s">
        <v>95</v>
      </c>
      <c r="C11" s="78"/>
      <c r="D11" s="78"/>
      <c r="E11" s="78"/>
      <c r="F11" s="78"/>
      <c r="G11" s="78"/>
      <c r="H11" s="78"/>
      <c r="I11" s="78"/>
      <c r="J11" s="78"/>
      <c r="K11" s="78"/>
    </row>
    <row r="12" spans="1:12" ht="15.75" x14ac:dyDescent="0.25">
      <c r="B12" s="58" t="s">
        <v>96</v>
      </c>
      <c r="C12" s="4"/>
      <c r="D12" s="63"/>
      <c r="E12" s="4"/>
      <c r="F12" s="4"/>
      <c r="G12" s="4"/>
      <c r="H12" s="4"/>
      <c r="I12" s="4"/>
      <c r="J12" s="4"/>
      <c r="K12" s="4"/>
    </row>
    <row r="13" spans="1:12" x14ac:dyDescent="0.25">
      <c r="B13" s="4"/>
      <c r="C13" s="4"/>
      <c r="D13" s="63"/>
      <c r="E13" s="4"/>
      <c r="F13" s="4"/>
      <c r="G13" s="4"/>
      <c r="H13" s="4"/>
      <c r="I13" s="4"/>
      <c r="J13" s="4"/>
      <c r="K13" s="4"/>
    </row>
    <row r="14" spans="1:12" ht="15.75" x14ac:dyDescent="0.25">
      <c r="B14" s="108" t="s">
        <v>42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2" ht="15" customHeight="1" x14ac:dyDescent="0.25">
      <c r="B15" s="98" t="s">
        <v>0</v>
      </c>
      <c r="C15" s="103" t="s">
        <v>1</v>
      </c>
      <c r="D15" s="98" t="s">
        <v>2</v>
      </c>
      <c r="E15" s="98"/>
      <c r="F15" s="98"/>
      <c r="G15" s="98"/>
      <c r="H15" s="98"/>
      <c r="I15" s="98"/>
      <c r="J15" s="98" t="s">
        <v>12</v>
      </c>
      <c r="K15" s="98" t="s">
        <v>11</v>
      </c>
    </row>
    <row r="16" spans="1:12" ht="24" x14ac:dyDescent="0.25">
      <c r="B16" s="98"/>
      <c r="C16" s="104"/>
      <c r="D16" s="103" t="s">
        <v>3</v>
      </c>
      <c r="E16" s="105" t="s">
        <v>4</v>
      </c>
      <c r="F16" s="105"/>
      <c r="G16" s="104" t="s">
        <v>5</v>
      </c>
      <c r="H16" s="19" t="s">
        <v>6</v>
      </c>
      <c r="I16" s="106" t="s">
        <v>7</v>
      </c>
      <c r="J16" s="98"/>
      <c r="K16" s="98"/>
    </row>
    <row r="17" spans="2:11" ht="24" x14ac:dyDescent="0.25">
      <c r="B17" s="98"/>
      <c r="C17" s="105"/>
      <c r="D17" s="105"/>
      <c r="E17" s="6" t="s">
        <v>8</v>
      </c>
      <c r="F17" s="6" t="s">
        <v>9</v>
      </c>
      <c r="G17" s="105"/>
      <c r="H17" s="6" t="s">
        <v>10</v>
      </c>
      <c r="I17" s="107"/>
      <c r="J17" s="98"/>
      <c r="K17" s="98"/>
    </row>
    <row r="18" spans="2:11" x14ac:dyDescent="0.25">
      <c r="B18" s="109" t="s">
        <v>15</v>
      </c>
      <c r="C18" s="109"/>
      <c r="D18" s="109"/>
      <c r="E18" s="109"/>
      <c r="F18" s="109"/>
      <c r="G18" s="109"/>
      <c r="H18" s="109"/>
      <c r="I18" s="109"/>
      <c r="J18" s="109"/>
      <c r="K18" s="109"/>
    </row>
    <row r="19" spans="2:11" s="25" customFormat="1" ht="24.95" customHeight="1" x14ac:dyDescent="0.25">
      <c r="B19" s="20">
        <v>1</v>
      </c>
      <c r="C19" s="21" t="s">
        <v>16</v>
      </c>
      <c r="D19" s="23" t="s">
        <v>14</v>
      </c>
      <c r="E19" s="102">
        <v>1</v>
      </c>
      <c r="F19" s="102"/>
      <c r="G19" s="22"/>
      <c r="H19" s="23" t="s">
        <v>13</v>
      </c>
      <c r="I19" s="20" t="s">
        <v>17</v>
      </c>
      <c r="J19" s="24">
        <v>250000</v>
      </c>
      <c r="K19" s="24">
        <v>120000</v>
      </c>
    </row>
    <row r="20" spans="2:11" s="2" customFormat="1" ht="24.95" customHeight="1" x14ac:dyDescent="0.25">
      <c r="B20" s="7">
        <v>2</v>
      </c>
      <c r="C20" s="11" t="s">
        <v>18</v>
      </c>
      <c r="D20" s="9" t="s">
        <v>14</v>
      </c>
      <c r="E20" s="8">
        <v>3.7</v>
      </c>
      <c r="F20" s="8">
        <v>4.8</v>
      </c>
      <c r="G20" s="8">
        <v>1.1000000000000001</v>
      </c>
      <c r="H20" s="9" t="s">
        <v>13</v>
      </c>
      <c r="I20" s="7" t="s">
        <v>19</v>
      </c>
      <c r="J20" s="10">
        <v>2000000</v>
      </c>
      <c r="K20" s="10">
        <v>2130000</v>
      </c>
    </row>
    <row r="21" spans="2:11" s="2" customFormat="1" x14ac:dyDescent="0.25">
      <c r="B21" s="100" t="s">
        <v>20</v>
      </c>
      <c r="C21" s="100"/>
      <c r="D21" s="100"/>
      <c r="E21" s="100"/>
      <c r="F21" s="100"/>
      <c r="G21" s="100"/>
      <c r="H21" s="100"/>
      <c r="I21" s="100"/>
      <c r="J21" s="12">
        <f>J20+J19</f>
        <v>2250000</v>
      </c>
      <c r="K21" s="12">
        <f>K20+K19</f>
        <v>2250000</v>
      </c>
    </row>
    <row r="22" spans="2:11" s="2" customFormat="1" x14ac:dyDescent="0.25">
      <c r="B22" s="99" t="s">
        <v>21</v>
      </c>
      <c r="C22" s="99"/>
      <c r="D22" s="99"/>
      <c r="E22" s="99"/>
      <c r="F22" s="99"/>
      <c r="G22" s="99"/>
      <c r="H22" s="99"/>
      <c r="I22" s="99"/>
      <c r="J22" s="99"/>
      <c r="K22" s="99"/>
    </row>
    <row r="23" spans="2:11" s="3" customFormat="1" ht="24.95" customHeight="1" x14ac:dyDescent="0.25">
      <c r="B23" s="7">
        <v>1</v>
      </c>
      <c r="C23" s="11" t="s">
        <v>22</v>
      </c>
      <c r="D23" s="7" t="s">
        <v>21</v>
      </c>
      <c r="E23" s="13">
        <v>0</v>
      </c>
      <c r="F23" s="13">
        <v>3</v>
      </c>
      <c r="G23" s="13">
        <v>3</v>
      </c>
      <c r="H23" s="7" t="s">
        <v>23</v>
      </c>
      <c r="I23" s="7" t="s">
        <v>19</v>
      </c>
      <c r="J23" s="14">
        <v>2000000</v>
      </c>
      <c r="K23" s="14">
        <v>2000000</v>
      </c>
    </row>
    <row r="24" spans="2:11" s="3" customFormat="1" ht="29.25" customHeight="1" x14ac:dyDescent="0.25">
      <c r="B24" s="7">
        <v>2</v>
      </c>
      <c r="C24" s="11" t="s">
        <v>18</v>
      </c>
      <c r="D24" s="7" t="s">
        <v>21</v>
      </c>
      <c r="E24" s="13">
        <v>3</v>
      </c>
      <c r="F24" s="13">
        <v>4</v>
      </c>
      <c r="G24" s="13">
        <v>1</v>
      </c>
      <c r="H24" s="7" t="s">
        <v>23</v>
      </c>
      <c r="I24" s="7" t="s">
        <v>102</v>
      </c>
      <c r="J24" s="14">
        <v>1788338.51</v>
      </c>
      <c r="K24" s="14">
        <v>1800000</v>
      </c>
    </row>
    <row r="25" spans="2:11" s="3" customFormat="1" ht="24.95" customHeight="1" x14ac:dyDescent="0.25">
      <c r="B25" s="7">
        <v>3</v>
      </c>
      <c r="C25" s="11" t="s">
        <v>24</v>
      </c>
      <c r="D25" s="7" t="s">
        <v>21</v>
      </c>
      <c r="E25" s="13">
        <v>4</v>
      </c>
      <c r="F25" s="13">
        <v>5.38</v>
      </c>
      <c r="G25" s="13">
        <v>1.38</v>
      </c>
      <c r="H25" s="7" t="s">
        <v>13</v>
      </c>
      <c r="I25" s="7" t="s">
        <v>25</v>
      </c>
      <c r="J25" s="14">
        <v>2000000</v>
      </c>
      <c r="K25" s="14">
        <v>2000000</v>
      </c>
    </row>
    <row r="26" spans="2:11" s="3" customFormat="1" x14ac:dyDescent="0.25">
      <c r="B26" s="100" t="s">
        <v>20</v>
      </c>
      <c r="C26" s="100"/>
      <c r="D26" s="100"/>
      <c r="E26" s="100"/>
      <c r="F26" s="100"/>
      <c r="G26" s="100"/>
      <c r="H26" s="100"/>
      <c r="I26" s="100"/>
      <c r="J26" s="12">
        <f>J25+J24+J23</f>
        <v>5788338.5099999998</v>
      </c>
      <c r="K26" s="12">
        <f>K25+K24+K23</f>
        <v>5800000</v>
      </c>
    </row>
    <row r="27" spans="2:11" s="3" customFormat="1" x14ac:dyDescent="0.25">
      <c r="B27" s="99" t="s">
        <v>26</v>
      </c>
      <c r="C27" s="99"/>
      <c r="D27" s="99"/>
      <c r="E27" s="99"/>
      <c r="F27" s="99"/>
      <c r="G27" s="99"/>
      <c r="H27" s="99"/>
      <c r="I27" s="99"/>
      <c r="J27" s="99"/>
      <c r="K27" s="99"/>
    </row>
    <row r="28" spans="2:11" s="29" customFormat="1" ht="30" x14ac:dyDescent="0.25">
      <c r="B28" s="20">
        <v>1</v>
      </c>
      <c r="C28" s="26" t="s">
        <v>27</v>
      </c>
      <c r="D28" s="20" t="s">
        <v>26</v>
      </c>
      <c r="E28" s="27">
        <v>5.4</v>
      </c>
      <c r="F28" s="27">
        <v>6.1</v>
      </c>
      <c r="G28" s="27">
        <v>0.7</v>
      </c>
      <c r="H28" s="20" t="s">
        <v>13</v>
      </c>
      <c r="I28" s="20" t="s">
        <v>28</v>
      </c>
      <c r="J28" s="28">
        <v>2000000</v>
      </c>
      <c r="K28" s="28">
        <v>2000000</v>
      </c>
    </row>
    <row r="29" spans="2:11" s="3" customFormat="1" x14ac:dyDescent="0.25">
      <c r="B29" s="100" t="s">
        <v>20</v>
      </c>
      <c r="C29" s="100"/>
      <c r="D29" s="100"/>
      <c r="E29" s="100"/>
      <c r="F29" s="100"/>
      <c r="G29" s="100"/>
      <c r="H29" s="100"/>
      <c r="I29" s="100"/>
      <c r="J29" s="12">
        <f>J28</f>
        <v>2000000</v>
      </c>
      <c r="K29" s="12">
        <f>K28</f>
        <v>2000000</v>
      </c>
    </row>
    <row r="30" spans="2:11" s="3" customFormat="1" x14ac:dyDescent="0.25">
      <c r="B30" s="99" t="s">
        <v>29</v>
      </c>
      <c r="C30" s="99"/>
      <c r="D30" s="99"/>
      <c r="E30" s="99"/>
      <c r="F30" s="99"/>
      <c r="G30" s="99"/>
      <c r="H30" s="99"/>
      <c r="I30" s="99"/>
      <c r="J30" s="99"/>
      <c r="K30" s="99"/>
    </row>
    <row r="31" spans="2:11" s="3" customFormat="1" ht="30" customHeight="1" x14ac:dyDescent="0.25">
      <c r="B31" s="7">
        <v>1</v>
      </c>
      <c r="C31" s="11" t="s">
        <v>30</v>
      </c>
      <c r="D31" s="7" t="s">
        <v>29</v>
      </c>
      <c r="E31" s="13">
        <v>9</v>
      </c>
      <c r="F31" s="13">
        <v>11.4</v>
      </c>
      <c r="G31" s="13">
        <v>2.4</v>
      </c>
      <c r="H31" s="7" t="s">
        <v>13</v>
      </c>
      <c r="I31" s="7" t="s">
        <v>31</v>
      </c>
      <c r="J31" s="14">
        <v>3000000</v>
      </c>
      <c r="K31" s="14">
        <v>3000000</v>
      </c>
    </row>
    <row r="32" spans="2:11" s="3" customFormat="1" x14ac:dyDescent="0.25">
      <c r="B32" s="100" t="s">
        <v>20</v>
      </c>
      <c r="C32" s="100"/>
      <c r="D32" s="100"/>
      <c r="E32" s="100"/>
      <c r="F32" s="100"/>
      <c r="G32" s="100"/>
      <c r="H32" s="100"/>
      <c r="I32" s="100"/>
      <c r="J32" s="12">
        <f>J31</f>
        <v>3000000</v>
      </c>
      <c r="K32" s="12">
        <f>K31</f>
        <v>3000000</v>
      </c>
    </row>
    <row r="33" spans="2:11" s="3" customFormat="1" x14ac:dyDescent="0.25">
      <c r="B33" s="99" t="s">
        <v>32</v>
      </c>
      <c r="C33" s="99"/>
      <c r="D33" s="99"/>
      <c r="E33" s="99"/>
      <c r="F33" s="99"/>
      <c r="G33" s="99"/>
      <c r="H33" s="99"/>
      <c r="I33" s="99"/>
      <c r="J33" s="99"/>
      <c r="K33" s="99"/>
    </row>
    <row r="34" spans="2:11" s="3" customFormat="1" ht="30" customHeight="1" x14ac:dyDescent="0.25">
      <c r="B34" s="7">
        <v>1</v>
      </c>
      <c r="C34" s="11" t="s">
        <v>33</v>
      </c>
      <c r="D34" s="7" t="s">
        <v>32</v>
      </c>
      <c r="E34" s="13">
        <v>0.1</v>
      </c>
      <c r="F34" s="13">
        <v>2.7</v>
      </c>
      <c r="G34" s="13">
        <v>2.6</v>
      </c>
      <c r="H34" s="7" t="s">
        <v>13</v>
      </c>
      <c r="I34" s="7" t="s">
        <v>34</v>
      </c>
      <c r="J34" s="14">
        <v>1500000</v>
      </c>
      <c r="K34" s="14">
        <v>1500000</v>
      </c>
    </row>
    <row r="35" spans="2:11" s="3" customFormat="1" x14ac:dyDescent="0.25">
      <c r="B35" s="100" t="s">
        <v>20</v>
      </c>
      <c r="C35" s="100"/>
      <c r="D35" s="100"/>
      <c r="E35" s="100"/>
      <c r="F35" s="100"/>
      <c r="G35" s="100"/>
      <c r="H35" s="100"/>
      <c r="I35" s="100"/>
      <c r="J35" s="12">
        <f>J34</f>
        <v>1500000</v>
      </c>
      <c r="K35" s="12">
        <f>K34</f>
        <v>1500000</v>
      </c>
    </row>
    <row r="36" spans="2:11" s="3" customFormat="1" x14ac:dyDescent="0.25">
      <c r="B36" s="99" t="s">
        <v>82</v>
      </c>
      <c r="C36" s="99"/>
      <c r="D36" s="99"/>
      <c r="E36" s="99"/>
      <c r="F36" s="99"/>
      <c r="G36" s="99"/>
      <c r="H36" s="99"/>
      <c r="I36" s="99"/>
      <c r="J36" s="99"/>
      <c r="K36" s="99"/>
    </row>
    <row r="37" spans="2:11" s="3" customFormat="1" ht="30" x14ac:dyDescent="0.25">
      <c r="B37" s="7">
        <v>1</v>
      </c>
      <c r="C37" s="11" t="s">
        <v>97</v>
      </c>
      <c r="D37" s="7" t="s">
        <v>82</v>
      </c>
      <c r="E37" s="13">
        <v>0</v>
      </c>
      <c r="F37" s="13">
        <v>6.8</v>
      </c>
      <c r="G37" s="13" t="s">
        <v>98</v>
      </c>
      <c r="H37" s="7" t="s">
        <v>23</v>
      </c>
      <c r="I37" s="7" t="s">
        <v>101</v>
      </c>
      <c r="J37" s="14">
        <v>1500000</v>
      </c>
      <c r="K37" s="14">
        <v>1401513.6</v>
      </c>
    </row>
    <row r="38" spans="2:11" s="3" customFormat="1" x14ac:dyDescent="0.25">
      <c r="B38" s="100" t="s">
        <v>20</v>
      </c>
      <c r="C38" s="100"/>
      <c r="D38" s="100"/>
      <c r="E38" s="100"/>
      <c r="F38" s="100"/>
      <c r="G38" s="100"/>
      <c r="H38" s="100"/>
      <c r="I38" s="100"/>
      <c r="J38" s="12">
        <f>J37</f>
        <v>1500000</v>
      </c>
      <c r="K38" s="12">
        <f>K37</f>
        <v>1401513.6</v>
      </c>
    </row>
    <row r="39" spans="2:11" s="3" customFormat="1" x14ac:dyDescent="0.25">
      <c r="B39" s="99" t="s">
        <v>45</v>
      </c>
      <c r="C39" s="99"/>
      <c r="D39" s="99"/>
      <c r="E39" s="99"/>
      <c r="F39" s="99"/>
      <c r="G39" s="99"/>
      <c r="H39" s="99"/>
      <c r="I39" s="99"/>
      <c r="J39" s="99"/>
      <c r="K39" s="99"/>
    </row>
    <row r="40" spans="2:11" s="3" customFormat="1" ht="30" customHeight="1" x14ac:dyDescent="0.25">
      <c r="B40" s="7">
        <v>1</v>
      </c>
      <c r="C40" s="11" t="s">
        <v>38</v>
      </c>
      <c r="D40" s="7" t="s">
        <v>44</v>
      </c>
      <c r="E40" s="13">
        <v>0</v>
      </c>
      <c r="F40" s="13">
        <v>1.5</v>
      </c>
      <c r="G40" s="13">
        <v>1.5</v>
      </c>
      <c r="H40" s="7" t="s">
        <v>35</v>
      </c>
      <c r="I40" s="15" t="s">
        <v>36</v>
      </c>
      <c r="J40" s="14">
        <v>1000000</v>
      </c>
      <c r="K40" s="14">
        <v>1000000</v>
      </c>
    </row>
    <row r="41" spans="2:11" s="3" customFormat="1" ht="30" customHeight="1" x14ac:dyDescent="0.25">
      <c r="B41" s="7">
        <v>2</v>
      </c>
      <c r="C41" s="11" t="s">
        <v>38</v>
      </c>
      <c r="D41" s="7" t="s">
        <v>44</v>
      </c>
      <c r="E41" s="13">
        <v>0</v>
      </c>
      <c r="F41" s="13">
        <v>1.5</v>
      </c>
      <c r="G41" s="13">
        <v>1.5</v>
      </c>
      <c r="H41" s="7" t="s">
        <v>37</v>
      </c>
      <c r="I41" s="15" t="s">
        <v>99</v>
      </c>
      <c r="J41" s="14">
        <v>1000000</v>
      </c>
      <c r="K41" s="14">
        <v>1000000</v>
      </c>
    </row>
    <row r="42" spans="2:11" s="1" customFormat="1" ht="30" customHeight="1" x14ac:dyDescent="0.25">
      <c r="B42" s="7">
        <v>3</v>
      </c>
      <c r="C42" s="11" t="s">
        <v>38</v>
      </c>
      <c r="D42" s="7" t="s">
        <v>44</v>
      </c>
      <c r="E42" s="13">
        <v>1.5</v>
      </c>
      <c r="F42" s="13">
        <v>3</v>
      </c>
      <c r="G42" s="13">
        <v>1.5</v>
      </c>
      <c r="H42" s="7" t="s">
        <v>23</v>
      </c>
      <c r="I42" s="15" t="s">
        <v>100</v>
      </c>
      <c r="J42" s="14">
        <v>1000000</v>
      </c>
      <c r="K42" s="14">
        <v>1000000</v>
      </c>
    </row>
    <row r="43" spans="2:11" s="1" customFormat="1" ht="30" customHeight="1" x14ac:dyDescent="0.25">
      <c r="B43" s="7">
        <v>4</v>
      </c>
      <c r="C43" s="11" t="s">
        <v>38</v>
      </c>
      <c r="D43" s="7" t="s">
        <v>44</v>
      </c>
      <c r="E43" s="13">
        <v>2</v>
      </c>
      <c r="F43" s="13">
        <v>3</v>
      </c>
      <c r="G43" s="13">
        <v>1</v>
      </c>
      <c r="H43" s="7" t="s">
        <v>23</v>
      </c>
      <c r="I43" s="15" t="s">
        <v>36</v>
      </c>
      <c r="J43" s="14">
        <v>1000000</v>
      </c>
      <c r="K43" s="14">
        <v>1000000</v>
      </c>
    </row>
    <row r="44" spans="2:11" ht="30" customHeight="1" x14ac:dyDescent="0.25">
      <c r="B44" s="7">
        <v>5</v>
      </c>
      <c r="C44" s="11" t="s">
        <v>39</v>
      </c>
      <c r="D44" s="7" t="s">
        <v>44</v>
      </c>
      <c r="E44" s="8">
        <v>3</v>
      </c>
      <c r="F44" s="8">
        <v>4</v>
      </c>
      <c r="G44" s="8">
        <v>1</v>
      </c>
      <c r="H44" s="9" t="s">
        <v>37</v>
      </c>
      <c r="I44" s="15" t="s">
        <v>100</v>
      </c>
      <c r="J44" s="14">
        <v>1000000</v>
      </c>
      <c r="K44" s="14">
        <v>1000000</v>
      </c>
    </row>
    <row r="45" spans="2:11" ht="30" customHeight="1" x14ac:dyDescent="0.25">
      <c r="B45" s="7">
        <v>6</v>
      </c>
      <c r="C45" s="11" t="s">
        <v>38</v>
      </c>
      <c r="D45" s="7" t="s">
        <v>44</v>
      </c>
      <c r="E45" s="8">
        <v>4</v>
      </c>
      <c r="F45" s="8">
        <v>5</v>
      </c>
      <c r="G45" s="8">
        <v>1</v>
      </c>
      <c r="H45" s="9" t="s">
        <v>40</v>
      </c>
      <c r="I45" s="15" t="s">
        <v>36</v>
      </c>
      <c r="J45" s="14">
        <v>1000000</v>
      </c>
      <c r="K45" s="14">
        <v>1000000</v>
      </c>
    </row>
    <row r="46" spans="2:11" ht="30" customHeight="1" x14ac:dyDescent="0.25">
      <c r="B46" s="7">
        <v>7</v>
      </c>
      <c r="C46" s="11" t="s">
        <v>39</v>
      </c>
      <c r="D46" s="7" t="s">
        <v>44</v>
      </c>
      <c r="E46" s="8">
        <v>7</v>
      </c>
      <c r="F46" s="8">
        <v>8</v>
      </c>
      <c r="G46" s="8">
        <v>1</v>
      </c>
      <c r="H46" s="9" t="s">
        <v>37</v>
      </c>
      <c r="I46" s="15" t="s">
        <v>100</v>
      </c>
      <c r="J46" s="14">
        <v>1000000</v>
      </c>
      <c r="K46" s="14">
        <v>1000000</v>
      </c>
    </row>
    <row r="47" spans="2:11" ht="30" customHeight="1" x14ac:dyDescent="0.25">
      <c r="B47" s="7">
        <v>8</v>
      </c>
      <c r="C47" s="11" t="s">
        <v>38</v>
      </c>
      <c r="D47" s="7" t="s">
        <v>44</v>
      </c>
      <c r="E47" s="8">
        <v>5</v>
      </c>
      <c r="F47" s="8">
        <v>7</v>
      </c>
      <c r="G47" s="8">
        <v>2</v>
      </c>
      <c r="H47" s="9" t="s">
        <v>23</v>
      </c>
      <c r="I47" s="15" t="s">
        <v>99</v>
      </c>
      <c r="J47" s="16">
        <v>2000000</v>
      </c>
      <c r="K47" s="16">
        <v>2000000</v>
      </c>
    </row>
    <row r="48" spans="2:11" ht="30" customHeight="1" x14ac:dyDescent="0.25">
      <c r="B48" s="7">
        <v>9</v>
      </c>
      <c r="C48" s="11" t="s">
        <v>38</v>
      </c>
      <c r="D48" s="7" t="s">
        <v>44</v>
      </c>
      <c r="E48" s="8">
        <v>8</v>
      </c>
      <c r="F48" s="8">
        <v>9</v>
      </c>
      <c r="G48" s="8">
        <v>1</v>
      </c>
      <c r="H48" s="9" t="s">
        <v>23</v>
      </c>
      <c r="I48" s="15" t="s">
        <v>36</v>
      </c>
      <c r="J48" s="16">
        <v>2000000</v>
      </c>
      <c r="K48" s="16">
        <v>2000000</v>
      </c>
    </row>
    <row r="49" spans="2:11" ht="30" customHeight="1" x14ac:dyDescent="0.25">
      <c r="B49" s="7">
        <v>10</v>
      </c>
      <c r="C49" s="11" t="s">
        <v>41</v>
      </c>
      <c r="D49" s="7" t="s">
        <v>44</v>
      </c>
      <c r="E49" s="8">
        <v>9</v>
      </c>
      <c r="F49" s="8">
        <v>10.5</v>
      </c>
      <c r="G49" s="8">
        <v>1.5</v>
      </c>
      <c r="H49" s="9" t="s">
        <v>23</v>
      </c>
      <c r="I49" s="15" t="s">
        <v>36</v>
      </c>
      <c r="J49" s="16">
        <v>900000</v>
      </c>
      <c r="K49" s="16">
        <v>900000</v>
      </c>
    </row>
    <row r="50" spans="2:11" ht="30" customHeight="1" x14ac:dyDescent="0.25">
      <c r="B50" s="7">
        <v>11</v>
      </c>
      <c r="C50" s="11" t="s">
        <v>41</v>
      </c>
      <c r="D50" s="7" t="s">
        <v>44</v>
      </c>
      <c r="E50" s="8">
        <v>10.5</v>
      </c>
      <c r="F50" s="8">
        <v>13.9</v>
      </c>
      <c r="G50" s="8">
        <v>3.4</v>
      </c>
      <c r="H50" s="9" t="s">
        <v>23</v>
      </c>
      <c r="I50" s="15" t="s">
        <v>36</v>
      </c>
      <c r="J50" s="16">
        <v>1000000</v>
      </c>
      <c r="K50" s="16">
        <v>1000000</v>
      </c>
    </row>
    <row r="51" spans="2:11" x14ac:dyDescent="0.25">
      <c r="B51" s="101" t="s">
        <v>20</v>
      </c>
      <c r="C51" s="101"/>
      <c r="D51" s="101"/>
      <c r="E51" s="101"/>
      <c r="F51" s="101"/>
      <c r="G51" s="101"/>
      <c r="H51" s="101"/>
      <c r="I51" s="101"/>
      <c r="J51" s="17">
        <f>SUM(J40:J50)</f>
        <v>12900000</v>
      </c>
      <c r="K51" s="18">
        <f>SUM(K40:K50)</f>
        <v>12900000</v>
      </c>
    </row>
    <row r="52" spans="2:11" x14ac:dyDescent="0.25">
      <c r="B52" s="97" t="s">
        <v>43</v>
      </c>
      <c r="C52" s="97"/>
      <c r="D52" s="97"/>
      <c r="E52" s="97"/>
      <c r="F52" s="97"/>
      <c r="G52" s="97"/>
      <c r="H52" s="97"/>
      <c r="I52" s="97"/>
      <c r="J52" s="18">
        <f>J51+J35+J32+J29+J26+J21</f>
        <v>27438338.509999998</v>
      </c>
      <c r="K52" s="18">
        <f>K51+K35+K38+K32+K29+K26+K21</f>
        <v>28851513.600000001</v>
      </c>
    </row>
    <row r="53" spans="2:11" x14ac:dyDescent="0.25">
      <c r="B53" s="4"/>
      <c r="C53" s="4"/>
      <c r="D53" s="63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63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63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63"/>
      <c r="E56" s="4"/>
      <c r="F56" s="4"/>
      <c r="G56" s="5"/>
      <c r="H56" s="4"/>
      <c r="I56" s="4"/>
      <c r="J56" s="4"/>
      <c r="K56" s="4"/>
    </row>
    <row r="57" spans="2:11" x14ac:dyDescent="0.25">
      <c r="B57" s="4"/>
      <c r="C57" s="4"/>
      <c r="D57" s="63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63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63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63"/>
      <c r="E60" s="4"/>
      <c r="F60" s="4"/>
      <c r="G60" s="4"/>
      <c r="H60" s="4"/>
      <c r="I60" s="4"/>
      <c r="J60" s="4"/>
      <c r="K60" s="4"/>
    </row>
    <row r="61" spans="2:11" x14ac:dyDescent="0.25">
      <c r="B61" s="4"/>
      <c r="C61" s="4"/>
      <c r="D61" s="63"/>
      <c r="E61" s="4"/>
      <c r="F61" s="4"/>
      <c r="G61" s="4"/>
      <c r="H61" s="4"/>
      <c r="I61" s="4"/>
      <c r="J61" s="4"/>
      <c r="K61" s="4"/>
    </row>
    <row r="62" spans="2:11" x14ac:dyDescent="0.25">
      <c r="B62" s="4"/>
      <c r="C62" s="4"/>
      <c r="D62" s="63"/>
      <c r="E62" s="4"/>
      <c r="F62" s="4"/>
      <c r="G62" s="4"/>
      <c r="H62" s="4"/>
      <c r="I62" s="4"/>
      <c r="J62" s="4"/>
      <c r="K62" s="4"/>
    </row>
    <row r="63" spans="2:11" x14ac:dyDescent="0.25">
      <c r="B63" s="4"/>
      <c r="C63" s="4"/>
      <c r="D63" s="63"/>
      <c r="E63" s="4"/>
      <c r="F63" s="4"/>
      <c r="G63" s="4"/>
      <c r="H63" s="4"/>
      <c r="I63" s="4"/>
      <c r="J63" s="4"/>
      <c r="K63" s="4"/>
    </row>
    <row r="64" spans="2:11" x14ac:dyDescent="0.25">
      <c r="B64" s="4"/>
      <c r="C64" s="4"/>
      <c r="D64" s="63"/>
      <c r="E64" s="4"/>
      <c r="F64" s="4"/>
      <c r="G64" s="4"/>
      <c r="H64" s="4"/>
      <c r="I64" s="4"/>
      <c r="J64" s="4"/>
      <c r="K64" s="4"/>
    </row>
    <row r="65" spans="2:11" x14ac:dyDescent="0.25">
      <c r="B65" s="4"/>
      <c r="C65" s="4"/>
      <c r="D65" s="63"/>
      <c r="E65" s="4"/>
      <c r="F65" s="4"/>
      <c r="G65" s="4"/>
      <c r="H65" s="4"/>
      <c r="I65" s="4"/>
      <c r="J65" s="4"/>
      <c r="K65" s="4"/>
    </row>
    <row r="66" spans="2:11" x14ac:dyDescent="0.25">
      <c r="B66" s="4"/>
      <c r="C66" s="4"/>
      <c r="D66" s="63"/>
      <c r="E66" s="4"/>
      <c r="F66" s="4"/>
      <c r="G66" s="4"/>
      <c r="H66" s="4"/>
      <c r="I66" s="4"/>
      <c r="J66" s="4"/>
      <c r="K66" s="4"/>
    </row>
    <row r="67" spans="2:11" x14ac:dyDescent="0.25">
      <c r="B67" s="4"/>
      <c r="C67" s="4"/>
      <c r="D67" s="63"/>
      <c r="E67" s="4"/>
      <c r="F67" s="4"/>
      <c r="G67" s="4"/>
      <c r="H67" s="4"/>
      <c r="I67" s="4"/>
      <c r="J67" s="4"/>
      <c r="K67" s="4"/>
    </row>
    <row r="68" spans="2:11" x14ac:dyDescent="0.25">
      <c r="B68" s="4"/>
      <c r="C68" s="4"/>
      <c r="D68" s="63"/>
      <c r="E68" s="4"/>
      <c r="F68" s="4"/>
      <c r="G68" s="4"/>
      <c r="H68" s="4"/>
      <c r="I68" s="4"/>
      <c r="J68" s="4"/>
      <c r="K68" s="4"/>
    </row>
    <row r="69" spans="2:11" x14ac:dyDescent="0.25">
      <c r="B69" s="4"/>
      <c r="C69" s="4"/>
      <c r="D69" s="63"/>
      <c r="E69" s="4"/>
      <c r="F69" s="4"/>
      <c r="G69" s="4"/>
      <c r="H69" s="4"/>
      <c r="I69" s="4"/>
      <c r="J69" s="4"/>
      <c r="K69" s="4"/>
    </row>
    <row r="70" spans="2:11" x14ac:dyDescent="0.25">
      <c r="B70" s="4"/>
      <c r="C70" s="4"/>
      <c r="D70" s="63"/>
      <c r="E70" s="4"/>
      <c r="F70" s="4"/>
      <c r="G70" s="4"/>
      <c r="H70" s="4"/>
      <c r="I70" s="4"/>
      <c r="J70" s="4"/>
      <c r="K70" s="4"/>
    </row>
    <row r="71" spans="2:11" x14ac:dyDescent="0.25">
      <c r="B71" s="4"/>
      <c r="C71" s="4"/>
      <c r="D71" s="63"/>
      <c r="E71" s="4"/>
      <c r="F71" s="4"/>
      <c r="G71" s="4"/>
      <c r="H71" s="4"/>
      <c r="I71" s="4"/>
      <c r="J71" s="4"/>
      <c r="K71" s="4"/>
    </row>
    <row r="72" spans="2:11" x14ac:dyDescent="0.25">
      <c r="B72" s="4"/>
      <c r="C72" s="4"/>
      <c r="D72" s="63"/>
      <c r="E72" s="4"/>
      <c r="F72" s="4"/>
      <c r="G72" s="4"/>
      <c r="H72" s="4"/>
      <c r="I72" s="4"/>
      <c r="J72" s="4"/>
      <c r="K72" s="4"/>
    </row>
    <row r="73" spans="2:11" x14ac:dyDescent="0.25">
      <c r="B73" s="4"/>
      <c r="C73" s="4"/>
      <c r="D73" s="63"/>
      <c r="E73" s="4"/>
      <c r="F73" s="4"/>
      <c r="G73" s="4"/>
      <c r="H73" s="4"/>
      <c r="I73" s="4"/>
      <c r="J73" s="4"/>
      <c r="K73" s="4"/>
    </row>
    <row r="74" spans="2:11" x14ac:dyDescent="0.25">
      <c r="B74" s="4"/>
      <c r="C74" s="4"/>
      <c r="D74" s="63"/>
      <c r="E74" s="4"/>
      <c r="F74" s="4"/>
      <c r="G74" s="4"/>
      <c r="H74" s="4"/>
      <c r="I74" s="4"/>
      <c r="J74" s="4"/>
      <c r="K74" s="4"/>
    </row>
    <row r="75" spans="2:11" x14ac:dyDescent="0.25">
      <c r="B75" s="4"/>
      <c r="C75" s="4"/>
      <c r="D75" s="63"/>
      <c r="E75" s="4"/>
      <c r="F75" s="4"/>
      <c r="G75" s="4"/>
      <c r="H75" s="4"/>
      <c r="I75" s="4"/>
      <c r="J75" s="4"/>
      <c r="K75" s="4"/>
    </row>
    <row r="76" spans="2:11" x14ac:dyDescent="0.25">
      <c r="B76" s="4"/>
      <c r="C76" s="4"/>
      <c r="D76" s="63"/>
      <c r="E76" s="4"/>
      <c r="F76" s="4"/>
      <c r="G76" s="4"/>
      <c r="H76" s="4"/>
      <c r="I76" s="4"/>
      <c r="J76" s="4"/>
      <c r="K76" s="4"/>
    </row>
    <row r="77" spans="2:11" x14ac:dyDescent="0.25">
      <c r="B77" s="4"/>
      <c r="C77" s="4"/>
      <c r="D77" s="63"/>
      <c r="E77" s="4"/>
      <c r="F77" s="4"/>
      <c r="G77" s="4"/>
      <c r="H77" s="4"/>
      <c r="I77" s="4"/>
      <c r="J77" s="4"/>
      <c r="K77" s="4"/>
    </row>
    <row r="78" spans="2:11" x14ac:dyDescent="0.25">
      <c r="B78" s="4"/>
      <c r="C78" s="4"/>
      <c r="D78" s="63"/>
      <c r="E78" s="4"/>
      <c r="F78" s="4"/>
      <c r="G78" s="4"/>
      <c r="H78" s="4"/>
      <c r="I78" s="4"/>
      <c r="J78" s="4"/>
      <c r="K78" s="4"/>
    </row>
    <row r="79" spans="2:11" x14ac:dyDescent="0.25">
      <c r="B79" s="4"/>
      <c r="C79" s="4"/>
      <c r="D79" s="63"/>
      <c r="E79" s="4"/>
      <c r="F79" s="4"/>
      <c r="G79" s="4"/>
      <c r="H79" s="4"/>
      <c r="I79" s="4"/>
      <c r="J79" s="4"/>
      <c r="K79" s="4"/>
    </row>
    <row r="80" spans="2:11" x14ac:dyDescent="0.25">
      <c r="B80" s="4"/>
      <c r="C80" s="4"/>
      <c r="D80" s="63"/>
      <c r="E80" s="4"/>
      <c r="F80" s="4"/>
      <c r="G80" s="4"/>
      <c r="H80" s="4"/>
      <c r="I80" s="4"/>
      <c r="J80" s="4"/>
      <c r="K80" s="4"/>
    </row>
    <row r="81" spans="2:11" x14ac:dyDescent="0.25">
      <c r="B81" s="4"/>
      <c r="C81" s="4"/>
      <c r="D81" s="63"/>
      <c r="E81" s="4"/>
      <c r="F81" s="4"/>
      <c r="G81" s="4"/>
      <c r="H81" s="4"/>
      <c r="I81" s="4"/>
      <c r="J81" s="4"/>
      <c r="K81" s="4"/>
    </row>
    <row r="82" spans="2:11" x14ac:dyDescent="0.25">
      <c r="B82" s="4"/>
      <c r="C82" s="4"/>
      <c r="D82" s="63"/>
      <c r="E82" s="4"/>
      <c r="F82" s="4"/>
      <c r="G82" s="4"/>
      <c r="H82" s="4"/>
      <c r="I82" s="4"/>
      <c r="J82" s="4"/>
      <c r="K82" s="4"/>
    </row>
    <row r="83" spans="2:11" x14ac:dyDescent="0.25">
      <c r="B83" s="4"/>
      <c r="C83" s="4"/>
      <c r="D83" s="63"/>
      <c r="E83" s="4"/>
      <c r="F83" s="4"/>
      <c r="G83" s="4"/>
      <c r="H83" s="4"/>
      <c r="I83" s="4"/>
      <c r="J83" s="4"/>
      <c r="K83" s="4"/>
    </row>
    <row r="84" spans="2:11" x14ac:dyDescent="0.25">
      <c r="B84" s="4"/>
      <c r="C84" s="4"/>
      <c r="D84" s="63"/>
      <c r="E84" s="4"/>
      <c r="F84" s="4"/>
      <c r="G84" s="4"/>
      <c r="H84" s="4"/>
      <c r="I84" s="4"/>
      <c r="J84" s="4"/>
      <c r="K84" s="4"/>
    </row>
    <row r="85" spans="2:11" x14ac:dyDescent="0.25">
      <c r="B85" s="4"/>
      <c r="C85" s="4"/>
      <c r="D85" s="63"/>
      <c r="E85" s="4"/>
      <c r="F85" s="4"/>
      <c r="G85" s="4"/>
      <c r="H85" s="4"/>
      <c r="I85" s="4"/>
      <c r="J85" s="4"/>
      <c r="K85" s="4"/>
    </row>
    <row r="86" spans="2:11" x14ac:dyDescent="0.25">
      <c r="B86" s="4"/>
      <c r="C86" s="4"/>
      <c r="D86" s="63"/>
      <c r="E86" s="4"/>
      <c r="F86" s="4"/>
      <c r="G86" s="4"/>
      <c r="H86" s="4"/>
      <c r="I86" s="4"/>
      <c r="J86" s="4"/>
      <c r="K86" s="4"/>
    </row>
    <row r="87" spans="2:11" x14ac:dyDescent="0.25">
      <c r="B87" s="4"/>
      <c r="C87" s="4"/>
      <c r="D87" s="63"/>
      <c r="E87" s="4"/>
      <c r="F87" s="4"/>
      <c r="G87" s="4"/>
      <c r="H87" s="4"/>
      <c r="I87" s="4"/>
      <c r="J87" s="4"/>
      <c r="K87" s="4"/>
    </row>
    <row r="88" spans="2:11" x14ac:dyDescent="0.25">
      <c r="B88" s="4"/>
      <c r="C88" s="4"/>
      <c r="D88" s="63"/>
      <c r="E88" s="4"/>
      <c r="F88" s="4"/>
      <c r="G88" s="4"/>
      <c r="H88" s="4"/>
      <c r="I88" s="4"/>
      <c r="J88" s="4"/>
      <c r="K88" s="4"/>
    </row>
    <row r="89" spans="2:11" x14ac:dyDescent="0.25">
      <c r="B89" s="4"/>
      <c r="C89" s="4"/>
      <c r="D89" s="63"/>
      <c r="E89" s="4"/>
      <c r="F89" s="4"/>
      <c r="G89" s="4"/>
      <c r="H89" s="4"/>
      <c r="I89" s="4"/>
      <c r="J89" s="4"/>
      <c r="K89" s="4"/>
    </row>
    <row r="90" spans="2:11" x14ac:dyDescent="0.25">
      <c r="B90" s="4"/>
      <c r="C90" s="4"/>
      <c r="D90" s="63"/>
      <c r="E90" s="4"/>
      <c r="F90" s="4"/>
      <c r="G90" s="4"/>
      <c r="H90" s="4"/>
      <c r="I90" s="4"/>
      <c r="J90" s="4"/>
      <c r="K90" s="4"/>
    </row>
    <row r="91" spans="2:11" x14ac:dyDescent="0.25">
      <c r="B91" s="4"/>
      <c r="C91" s="4"/>
      <c r="D91" s="63"/>
      <c r="E91" s="4"/>
      <c r="F91" s="4"/>
      <c r="G91" s="4"/>
      <c r="H91" s="4"/>
      <c r="I91" s="4"/>
      <c r="J91" s="4"/>
      <c r="K91" s="4"/>
    </row>
    <row r="92" spans="2:11" x14ac:dyDescent="0.25">
      <c r="B92" s="4"/>
      <c r="C92" s="4"/>
      <c r="D92" s="63"/>
      <c r="E92" s="4"/>
      <c r="F92" s="4"/>
      <c r="G92" s="4"/>
      <c r="H92" s="4"/>
      <c r="I92" s="4"/>
      <c r="J92" s="4"/>
      <c r="K92" s="4"/>
    </row>
    <row r="93" spans="2:11" x14ac:dyDescent="0.25">
      <c r="B93" s="4"/>
      <c r="C93" s="4"/>
      <c r="D93" s="63"/>
      <c r="E93" s="4"/>
      <c r="F93" s="4"/>
      <c r="G93" s="4"/>
      <c r="H93" s="4"/>
      <c r="I93" s="4"/>
      <c r="J93" s="4"/>
      <c r="K93" s="4"/>
    </row>
    <row r="94" spans="2:11" x14ac:dyDescent="0.25">
      <c r="B94" s="4"/>
      <c r="C94" s="4"/>
      <c r="D94" s="63"/>
      <c r="E94" s="4"/>
      <c r="F94" s="4"/>
      <c r="G94" s="4"/>
      <c r="H94" s="4"/>
      <c r="I94" s="4"/>
      <c r="J94" s="4"/>
      <c r="K94" s="4"/>
    </row>
    <row r="95" spans="2:11" x14ac:dyDescent="0.25">
      <c r="B95" s="4"/>
      <c r="C95" s="4"/>
      <c r="D95" s="63"/>
      <c r="E95" s="4"/>
      <c r="F95" s="4"/>
      <c r="G95" s="4"/>
      <c r="H95" s="4"/>
      <c r="I95" s="4"/>
      <c r="J95" s="4"/>
      <c r="K95" s="4"/>
    </row>
    <row r="96" spans="2:11" x14ac:dyDescent="0.25">
      <c r="B96" s="4"/>
      <c r="C96" s="4"/>
      <c r="D96" s="63"/>
      <c r="E96" s="4"/>
      <c r="F96" s="4"/>
      <c r="G96" s="4"/>
      <c r="H96" s="4"/>
      <c r="I96" s="4"/>
      <c r="J96" s="4"/>
      <c r="K96" s="4"/>
    </row>
    <row r="97" spans="2:11" x14ac:dyDescent="0.25">
      <c r="B97" s="4"/>
      <c r="C97" s="4"/>
      <c r="D97" s="63"/>
      <c r="E97" s="4"/>
      <c r="F97" s="4"/>
      <c r="G97" s="4"/>
      <c r="H97" s="4"/>
      <c r="I97" s="4"/>
      <c r="J97" s="4"/>
      <c r="K97" s="4"/>
    </row>
    <row r="98" spans="2:11" x14ac:dyDescent="0.25">
      <c r="B98" s="4"/>
      <c r="C98" s="4"/>
      <c r="D98" s="63"/>
      <c r="E98" s="4"/>
      <c r="F98" s="4"/>
      <c r="G98" s="4"/>
      <c r="H98" s="4"/>
      <c r="I98" s="4"/>
      <c r="J98" s="4"/>
      <c r="K98" s="4"/>
    </row>
    <row r="99" spans="2:11" x14ac:dyDescent="0.25">
      <c r="B99" s="4"/>
      <c r="C99" s="4"/>
      <c r="D99" s="63"/>
      <c r="E99" s="4"/>
      <c r="F99" s="4"/>
      <c r="G99" s="4"/>
      <c r="H99" s="4"/>
      <c r="I99" s="4"/>
      <c r="J99" s="4"/>
      <c r="K99" s="4"/>
    </row>
    <row r="100" spans="2:11" x14ac:dyDescent="0.25">
      <c r="B100" s="4"/>
      <c r="C100" s="4"/>
      <c r="D100" s="63"/>
      <c r="E100" s="4"/>
      <c r="F100" s="4"/>
      <c r="G100" s="4"/>
      <c r="H100" s="4"/>
      <c r="I100" s="4"/>
      <c r="J100" s="4"/>
      <c r="K100" s="4"/>
    </row>
    <row r="101" spans="2:11" x14ac:dyDescent="0.25">
      <c r="B101" s="4"/>
      <c r="C101" s="4"/>
      <c r="D101" s="63"/>
      <c r="E101" s="4"/>
      <c r="F101" s="4"/>
      <c r="G101" s="4"/>
      <c r="H101" s="4"/>
      <c r="I101" s="4"/>
      <c r="J101" s="4"/>
      <c r="K101" s="4"/>
    </row>
    <row r="102" spans="2:11" x14ac:dyDescent="0.25">
      <c r="B102" s="4"/>
      <c r="C102" s="4"/>
      <c r="D102" s="63"/>
      <c r="E102" s="4"/>
      <c r="F102" s="4"/>
      <c r="G102" s="4"/>
      <c r="H102" s="4"/>
      <c r="I102" s="4"/>
      <c r="J102" s="4"/>
      <c r="K102" s="4"/>
    </row>
    <row r="103" spans="2:11" x14ac:dyDescent="0.25">
      <c r="B103" s="4"/>
      <c r="C103" s="4"/>
      <c r="D103" s="63"/>
      <c r="E103" s="4"/>
      <c r="F103" s="4"/>
      <c r="G103" s="4"/>
      <c r="H103" s="4"/>
      <c r="I103" s="4"/>
      <c r="J103" s="4"/>
      <c r="K103" s="4"/>
    </row>
    <row r="104" spans="2:11" x14ac:dyDescent="0.25">
      <c r="B104" s="4"/>
      <c r="C104" s="4"/>
      <c r="D104" s="63"/>
      <c r="E104" s="4"/>
      <c r="F104" s="4"/>
      <c r="G104" s="4"/>
      <c r="H104" s="4"/>
      <c r="I104" s="4"/>
      <c r="J104" s="4"/>
      <c r="K104" s="4"/>
    </row>
    <row r="105" spans="2:11" x14ac:dyDescent="0.25">
      <c r="B105" s="4"/>
      <c r="C105" s="4"/>
      <c r="D105" s="63"/>
      <c r="E105" s="4"/>
      <c r="F105" s="4"/>
      <c r="G105" s="4"/>
      <c r="H105" s="4"/>
      <c r="I105" s="4"/>
      <c r="J105" s="4"/>
      <c r="K105" s="4"/>
    </row>
    <row r="106" spans="2:11" x14ac:dyDescent="0.25">
      <c r="B106" s="4"/>
      <c r="C106" s="4"/>
      <c r="D106" s="63"/>
      <c r="E106" s="4"/>
      <c r="F106" s="4"/>
      <c r="G106" s="4"/>
      <c r="H106" s="4"/>
      <c r="I106" s="4"/>
      <c r="J106" s="4"/>
      <c r="K106" s="4"/>
    </row>
    <row r="107" spans="2:11" x14ac:dyDescent="0.25">
      <c r="B107" s="4"/>
      <c r="C107" s="4"/>
      <c r="D107" s="63"/>
      <c r="E107" s="4"/>
      <c r="F107" s="4"/>
      <c r="G107" s="4"/>
      <c r="H107" s="4"/>
      <c r="I107" s="4"/>
      <c r="J107" s="4"/>
      <c r="K107" s="4"/>
    </row>
    <row r="108" spans="2:11" x14ac:dyDescent="0.25">
      <c r="B108" s="4"/>
      <c r="C108" s="4"/>
      <c r="D108" s="63"/>
      <c r="E108" s="4"/>
      <c r="F108" s="4"/>
      <c r="G108" s="4"/>
      <c r="H108" s="4"/>
      <c r="I108" s="4"/>
      <c r="J108" s="4"/>
      <c r="K108" s="4"/>
    </row>
    <row r="109" spans="2:11" x14ac:dyDescent="0.25">
      <c r="B109" s="4"/>
      <c r="C109" s="4"/>
      <c r="D109" s="63"/>
      <c r="E109" s="4"/>
      <c r="F109" s="4"/>
      <c r="G109" s="4"/>
      <c r="H109" s="4"/>
      <c r="I109" s="4"/>
      <c r="J109" s="4"/>
      <c r="K109" s="4"/>
    </row>
    <row r="110" spans="2:11" x14ac:dyDescent="0.25">
      <c r="B110" s="4"/>
      <c r="C110" s="4"/>
      <c r="D110" s="63"/>
      <c r="E110" s="4"/>
      <c r="F110" s="4"/>
      <c r="G110" s="4"/>
      <c r="H110" s="4"/>
      <c r="I110" s="4"/>
      <c r="J110" s="4"/>
      <c r="K110" s="4"/>
    </row>
    <row r="111" spans="2:11" x14ac:dyDescent="0.25">
      <c r="B111" s="4"/>
      <c r="C111" s="4"/>
      <c r="D111" s="63"/>
      <c r="E111" s="4"/>
      <c r="F111" s="4"/>
      <c r="G111" s="4"/>
      <c r="H111" s="4"/>
      <c r="I111" s="4"/>
      <c r="J111" s="4"/>
      <c r="K111" s="4"/>
    </row>
    <row r="112" spans="2:11" x14ac:dyDescent="0.25">
      <c r="B112" s="4"/>
      <c r="C112" s="4"/>
      <c r="D112" s="63"/>
      <c r="E112" s="4"/>
      <c r="F112" s="4"/>
      <c r="G112" s="4"/>
      <c r="H112" s="4"/>
      <c r="I112" s="4"/>
      <c r="J112" s="4"/>
      <c r="K112" s="4"/>
    </row>
    <row r="113" spans="2:11" x14ac:dyDescent="0.25">
      <c r="B113" s="4"/>
      <c r="C113" s="4"/>
      <c r="D113" s="63"/>
      <c r="E113" s="4"/>
      <c r="F113" s="4"/>
      <c r="G113" s="4"/>
      <c r="H113" s="4"/>
      <c r="I113" s="4"/>
      <c r="J113" s="4"/>
      <c r="K113" s="4"/>
    </row>
    <row r="114" spans="2:11" x14ac:dyDescent="0.25">
      <c r="B114" s="4"/>
      <c r="C114" s="4"/>
      <c r="D114" s="63"/>
      <c r="E114" s="4"/>
      <c r="F114" s="4"/>
      <c r="G114" s="4"/>
      <c r="H114" s="4"/>
      <c r="I114" s="4"/>
      <c r="J114" s="4"/>
      <c r="K114" s="4"/>
    </row>
    <row r="115" spans="2:11" x14ac:dyDescent="0.25">
      <c r="B115" s="4"/>
      <c r="C115" s="4"/>
      <c r="D115" s="63"/>
      <c r="E115" s="4"/>
      <c r="F115" s="4"/>
      <c r="G115" s="4"/>
      <c r="H115" s="4"/>
      <c r="I115" s="4"/>
      <c r="J115" s="4"/>
      <c r="K115" s="4"/>
    </row>
    <row r="116" spans="2:11" x14ac:dyDescent="0.25">
      <c r="B116" s="4"/>
      <c r="C116" s="4"/>
      <c r="D116" s="63"/>
      <c r="E116" s="4"/>
      <c r="F116" s="4"/>
      <c r="G116" s="4"/>
      <c r="H116" s="4"/>
      <c r="I116" s="4"/>
      <c r="J116" s="4"/>
      <c r="K116" s="4"/>
    </row>
    <row r="117" spans="2:11" x14ac:dyDescent="0.25">
      <c r="B117" s="4"/>
      <c r="C117" s="4"/>
      <c r="D117" s="63"/>
      <c r="E117" s="4"/>
      <c r="F117" s="4"/>
      <c r="G117" s="4"/>
      <c r="H117" s="4"/>
      <c r="I117" s="4"/>
      <c r="J117" s="4"/>
      <c r="K117" s="4"/>
    </row>
    <row r="118" spans="2:11" x14ac:dyDescent="0.25">
      <c r="B118" s="4"/>
      <c r="C118" s="4"/>
      <c r="D118" s="63"/>
      <c r="E118" s="4"/>
      <c r="F118" s="4"/>
      <c r="G118" s="4"/>
      <c r="H118" s="4"/>
      <c r="I118" s="4"/>
      <c r="J118" s="4"/>
      <c r="K118" s="4"/>
    </row>
    <row r="119" spans="2:11" x14ac:dyDescent="0.25">
      <c r="B119" s="4"/>
      <c r="C119" s="4"/>
      <c r="D119" s="63"/>
      <c r="E119" s="4"/>
      <c r="F119" s="4"/>
      <c r="G119" s="4"/>
      <c r="H119" s="4"/>
      <c r="I119" s="4"/>
      <c r="J119" s="4"/>
      <c r="K119" s="4"/>
    </row>
    <row r="120" spans="2:11" x14ac:dyDescent="0.25">
      <c r="B120" s="4"/>
      <c r="C120" s="4"/>
      <c r="D120" s="63"/>
      <c r="E120" s="4"/>
      <c r="F120" s="4"/>
      <c r="G120" s="4"/>
      <c r="H120" s="4"/>
      <c r="I120" s="4"/>
      <c r="J120" s="4"/>
      <c r="K120" s="4"/>
    </row>
    <row r="121" spans="2:11" x14ac:dyDescent="0.25">
      <c r="B121" s="4"/>
      <c r="C121" s="4"/>
      <c r="D121" s="63"/>
      <c r="E121" s="4"/>
      <c r="F121" s="4"/>
      <c r="G121" s="4"/>
      <c r="H121" s="4"/>
      <c r="I121" s="4"/>
      <c r="J121" s="4"/>
      <c r="K121" s="4"/>
    </row>
    <row r="122" spans="2:11" x14ac:dyDescent="0.25">
      <c r="B122" s="4"/>
      <c r="C122" s="4"/>
      <c r="D122" s="63"/>
      <c r="E122" s="4"/>
      <c r="F122" s="4"/>
      <c r="G122" s="4"/>
      <c r="H122" s="4"/>
      <c r="I122" s="4"/>
      <c r="J122" s="4"/>
      <c r="K122" s="4"/>
    </row>
    <row r="123" spans="2:11" x14ac:dyDescent="0.25">
      <c r="B123" s="4"/>
      <c r="C123" s="4"/>
      <c r="D123" s="63"/>
      <c r="E123" s="4"/>
      <c r="F123" s="4"/>
      <c r="G123" s="4"/>
      <c r="H123" s="4"/>
      <c r="I123" s="4"/>
      <c r="J123" s="4"/>
      <c r="K123" s="4"/>
    </row>
    <row r="124" spans="2:11" x14ac:dyDescent="0.25">
      <c r="B124" s="4"/>
      <c r="C124" s="4"/>
      <c r="D124" s="63"/>
      <c r="E124" s="4"/>
      <c r="F124" s="4"/>
      <c r="G124" s="4"/>
      <c r="H124" s="4"/>
      <c r="I124" s="4"/>
      <c r="J124" s="4"/>
      <c r="K124" s="4"/>
    </row>
    <row r="125" spans="2:11" x14ac:dyDescent="0.25">
      <c r="B125" s="4"/>
      <c r="C125" s="4"/>
      <c r="D125" s="63"/>
      <c r="E125" s="4"/>
      <c r="F125" s="4"/>
      <c r="G125" s="4"/>
      <c r="H125" s="4"/>
      <c r="I125" s="4"/>
      <c r="J125" s="4"/>
      <c r="K125" s="4"/>
    </row>
    <row r="126" spans="2:11" x14ac:dyDescent="0.25">
      <c r="B126" s="4"/>
      <c r="C126" s="4"/>
      <c r="D126" s="63"/>
      <c r="E126" s="4"/>
      <c r="F126" s="4"/>
      <c r="G126" s="4"/>
      <c r="H126" s="4"/>
      <c r="I126" s="4"/>
      <c r="J126" s="4"/>
      <c r="K126" s="4"/>
    </row>
    <row r="127" spans="2:11" x14ac:dyDescent="0.25">
      <c r="B127" s="4"/>
      <c r="C127" s="4"/>
      <c r="D127" s="63"/>
      <c r="E127" s="4"/>
      <c r="F127" s="4"/>
      <c r="G127" s="4"/>
      <c r="H127" s="4"/>
      <c r="I127" s="4"/>
      <c r="J127" s="4"/>
      <c r="K127" s="4"/>
    </row>
    <row r="128" spans="2:11" x14ac:dyDescent="0.25">
      <c r="B128" s="4"/>
      <c r="C128" s="4"/>
      <c r="D128" s="63"/>
      <c r="E128" s="4"/>
      <c r="F128" s="4"/>
      <c r="G128" s="4"/>
      <c r="H128" s="4"/>
      <c r="I128" s="4"/>
      <c r="J128" s="4"/>
      <c r="K128" s="4"/>
    </row>
    <row r="129" spans="2:11" x14ac:dyDescent="0.25">
      <c r="B129" s="4"/>
      <c r="C129" s="4"/>
      <c r="D129" s="63"/>
      <c r="E129" s="4"/>
      <c r="F129" s="4"/>
      <c r="G129" s="4"/>
      <c r="H129" s="4"/>
      <c r="I129" s="4"/>
      <c r="J129" s="4"/>
      <c r="K129" s="4"/>
    </row>
    <row r="130" spans="2:11" x14ac:dyDescent="0.25">
      <c r="B130" s="4"/>
      <c r="C130" s="4"/>
      <c r="D130" s="63"/>
      <c r="E130" s="4"/>
      <c r="F130" s="4"/>
      <c r="G130" s="4"/>
      <c r="H130" s="4"/>
      <c r="I130" s="4"/>
      <c r="J130" s="4"/>
      <c r="K130" s="4"/>
    </row>
    <row r="131" spans="2:11" x14ac:dyDescent="0.25">
      <c r="B131" s="4"/>
      <c r="C131" s="4"/>
      <c r="D131" s="63"/>
      <c r="E131" s="4"/>
      <c r="F131" s="4"/>
      <c r="G131" s="4"/>
      <c r="H131" s="4"/>
      <c r="I131" s="4"/>
      <c r="J131" s="4"/>
      <c r="K131" s="4"/>
    </row>
    <row r="132" spans="2:11" x14ac:dyDescent="0.25">
      <c r="B132" s="4"/>
      <c r="C132" s="4"/>
      <c r="D132" s="63"/>
      <c r="E132" s="4"/>
      <c r="F132" s="4"/>
      <c r="G132" s="4"/>
      <c r="H132" s="4"/>
      <c r="I132" s="4"/>
      <c r="J132" s="4"/>
      <c r="K132" s="4"/>
    </row>
    <row r="133" spans="2:11" x14ac:dyDescent="0.25">
      <c r="B133" s="4"/>
      <c r="C133" s="4"/>
      <c r="D133" s="63"/>
      <c r="E133" s="4"/>
      <c r="F133" s="4"/>
      <c r="G133" s="4"/>
      <c r="H133" s="4"/>
      <c r="I133" s="4"/>
      <c r="J133" s="4"/>
      <c r="K133" s="4"/>
    </row>
    <row r="134" spans="2:11" x14ac:dyDescent="0.25">
      <c r="B134" s="4"/>
      <c r="C134" s="4"/>
      <c r="D134" s="63"/>
      <c r="E134" s="4"/>
      <c r="F134" s="4"/>
      <c r="G134" s="4"/>
      <c r="H134" s="4"/>
      <c r="I134" s="4"/>
      <c r="J134" s="4"/>
      <c r="K134" s="4"/>
    </row>
    <row r="135" spans="2:11" x14ac:dyDescent="0.25">
      <c r="B135" s="4"/>
      <c r="C135" s="4"/>
      <c r="D135" s="63"/>
      <c r="E135" s="4"/>
      <c r="F135" s="4"/>
      <c r="G135" s="4"/>
      <c r="H135" s="4"/>
      <c r="I135" s="4"/>
      <c r="J135" s="4"/>
      <c r="K135" s="4"/>
    </row>
    <row r="136" spans="2:11" x14ac:dyDescent="0.25">
      <c r="B136" s="4"/>
      <c r="C136" s="4"/>
      <c r="D136" s="63"/>
      <c r="E136" s="4"/>
      <c r="F136" s="4"/>
      <c r="G136" s="4"/>
      <c r="H136" s="4"/>
      <c r="I136" s="4"/>
      <c r="J136" s="4"/>
      <c r="K136" s="4"/>
    </row>
    <row r="137" spans="2:11" x14ac:dyDescent="0.25">
      <c r="B137" s="4"/>
      <c r="C137" s="4"/>
      <c r="D137" s="63"/>
      <c r="E137" s="4"/>
      <c r="F137" s="4"/>
      <c r="G137" s="4"/>
      <c r="H137" s="4"/>
      <c r="I137" s="4"/>
      <c r="J137" s="4"/>
      <c r="K137" s="4"/>
    </row>
    <row r="138" spans="2:11" x14ac:dyDescent="0.25">
      <c r="B138" s="4"/>
      <c r="C138" s="4"/>
      <c r="D138" s="63"/>
      <c r="E138" s="4"/>
      <c r="F138" s="4"/>
      <c r="G138" s="4"/>
      <c r="H138" s="4"/>
      <c r="I138" s="4"/>
      <c r="J138" s="4"/>
      <c r="K138" s="4"/>
    </row>
    <row r="139" spans="2:11" x14ac:dyDescent="0.25">
      <c r="B139" s="4"/>
      <c r="C139" s="4"/>
      <c r="D139" s="63"/>
      <c r="E139" s="4"/>
      <c r="F139" s="4"/>
      <c r="G139" s="4"/>
      <c r="H139" s="4"/>
      <c r="I139" s="4"/>
      <c r="J139" s="4"/>
      <c r="K139" s="4"/>
    </row>
    <row r="140" spans="2:11" x14ac:dyDescent="0.25">
      <c r="B140" s="4"/>
      <c r="C140" s="4"/>
      <c r="D140" s="63"/>
      <c r="E140" s="4"/>
      <c r="F140" s="4"/>
      <c r="G140" s="4"/>
      <c r="H140" s="4"/>
      <c r="I140" s="4"/>
      <c r="J140" s="4"/>
      <c r="K140" s="4"/>
    </row>
    <row r="141" spans="2:11" x14ac:dyDescent="0.25">
      <c r="B141" s="4"/>
      <c r="C141" s="4"/>
      <c r="D141" s="63"/>
      <c r="E141" s="4"/>
      <c r="F141" s="4"/>
      <c r="G141" s="4"/>
      <c r="H141" s="4"/>
      <c r="I141" s="4"/>
      <c r="J141" s="4"/>
      <c r="K141" s="4"/>
    </row>
    <row r="142" spans="2:11" x14ac:dyDescent="0.25">
      <c r="B142" s="4"/>
      <c r="C142" s="4"/>
      <c r="D142" s="63"/>
      <c r="E142" s="4"/>
      <c r="F142" s="4"/>
      <c r="G142" s="4"/>
      <c r="H142" s="4"/>
      <c r="I142" s="4"/>
      <c r="J142" s="4"/>
      <c r="K142" s="4"/>
    </row>
    <row r="143" spans="2:11" x14ac:dyDescent="0.25">
      <c r="B143" s="4"/>
      <c r="C143" s="4"/>
      <c r="D143" s="63"/>
      <c r="E143" s="4"/>
      <c r="F143" s="4"/>
      <c r="G143" s="4"/>
      <c r="H143" s="4"/>
      <c r="I143" s="4"/>
      <c r="J143" s="4"/>
      <c r="K143" s="4"/>
    </row>
    <row r="144" spans="2:11" x14ac:dyDescent="0.25">
      <c r="B144" s="4"/>
      <c r="C144" s="4"/>
      <c r="D144" s="63"/>
      <c r="E144" s="4"/>
      <c r="F144" s="4"/>
      <c r="G144" s="4"/>
      <c r="H144" s="4"/>
      <c r="I144" s="4"/>
      <c r="J144" s="4"/>
      <c r="K144" s="4"/>
    </row>
    <row r="145" spans="2:11" x14ac:dyDescent="0.25">
      <c r="B145" s="4"/>
      <c r="C145" s="4"/>
      <c r="D145" s="63"/>
      <c r="E145" s="4"/>
      <c r="F145" s="4"/>
      <c r="G145" s="4"/>
      <c r="H145" s="4"/>
      <c r="I145" s="4"/>
      <c r="J145" s="4"/>
      <c r="K145" s="4"/>
    </row>
    <row r="146" spans="2:11" x14ac:dyDescent="0.25">
      <c r="B146" s="4"/>
      <c r="C146" s="4"/>
      <c r="D146" s="63"/>
      <c r="E146" s="4"/>
      <c r="F146" s="4"/>
      <c r="G146" s="4"/>
      <c r="H146" s="4"/>
      <c r="I146" s="4"/>
      <c r="J146" s="4"/>
      <c r="K146" s="4"/>
    </row>
    <row r="147" spans="2:11" x14ac:dyDescent="0.25">
      <c r="B147" s="4"/>
      <c r="C147" s="4"/>
      <c r="D147" s="63"/>
      <c r="E147" s="4"/>
      <c r="F147" s="4"/>
      <c r="G147" s="4"/>
      <c r="H147" s="4"/>
      <c r="I147" s="4"/>
      <c r="J147" s="4"/>
      <c r="K147" s="4"/>
    </row>
    <row r="148" spans="2:11" x14ac:dyDescent="0.25">
      <c r="B148" s="4"/>
      <c r="C148" s="4"/>
      <c r="D148" s="63"/>
      <c r="E148" s="4"/>
      <c r="F148" s="4"/>
      <c r="G148" s="4"/>
      <c r="H148" s="4"/>
      <c r="I148" s="4"/>
      <c r="J148" s="4"/>
      <c r="K148" s="4"/>
    </row>
    <row r="149" spans="2:11" x14ac:dyDescent="0.25">
      <c r="B149" s="4"/>
      <c r="C149" s="4"/>
      <c r="D149" s="63"/>
      <c r="E149" s="4"/>
      <c r="F149" s="4"/>
      <c r="G149" s="4"/>
      <c r="H149" s="4"/>
      <c r="I149" s="4"/>
      <c r="J149" s="4"/>
      <c r="K149" s="4"/>
    </row>
    <row r="150" spans="2:11" x14ac:dyDescent="0.25">
      <c r="B150" s="4"/>
      <c r="C150" s="4"/>
      <c r="D150" s="63"/>
      <c r="E150" s="4"/>
      <c r="F150" s="4"/>
      <c r="G150" s="4"/>
      <c r="H150" s="4"/>
      <c r="I150" s="4"/>
      <c r="J150" s="4"/>
      <c r="K150" s="4"/>
    </row>
    <row r="151" spans="2:11" x14ac:dyDescent="0.25">
      <c r="B151" s="4"/>
      <c r="C151" s="4"/>
      <c r="D151" s="63"/>
      <c r="E151" s="4"/>
      <c r="F151" s="4"/>
      <c r="G151" s="4"/>
      <c r="H151" s="4"/>
      <c r="I151" s="4"/>
      <c r="J151" s="4"/>
      <c r="K151" s="4"/>
    </row>
    <row r="152" spans="2:11" x14ac:dyDescent="0.25">
      <c r="B152" s="4"/>
      <c r="C152" s="4"/>
      <c r="D152" s="63"/>
      <c r="E152" s="4"/>
      <c r="F152" s="4"/>
      <c r="G152" s="4"/>
      <c r="H152" s="4"/>
      <c r="I152" s="4"/>
      <c r="J152" s="4"/>
      <c r="K152" s="4"/>
    </row>
    <row r="153" spans="2:11" x14ac:dyDescent="0.25">
      <c r="B153" s="4"/>
      <c r="C153" s="4"/>
      <c r="D153" s="63"/>
      <c r="E153" s="4"/>
      <c r="F153" s="4"/>
      <c r="G153" s="4"/>
      <c r="H153" s="4"/>
      <c r="I153" s="4"/>
      <c r="J153" s="4"/>
      <c r="K153" s="4"/>
    </row>
    <row r="154" spans="2:11" x14ac:dyDescent="0.25">
      <c r="B154" s="4"/>
      <c r="C154" s="4"/>
      <c r="D154" s="63"/>
      <c r="E154" s="4"/>
      <c r="F154" s="4"/>
      <c r="G154" s="4"/>
      <c r="H154" s="4"/>
      <c r="I154" s="4"/>
      <c r="J154" s="4"/>
      <c r="K154" s="4"/>
    </row>
    <row r="155" spans="2:11" x14ac:dyDescent="0.25">
      <c r="B155" s="4"/>
      <c r="C155" s="4"/>
      <c r="D155" s="63"/>
      <c r="E155" s="4"/>
      <c r="F155" s="4"/>
      <c r="G155" s="4"/>
      <c r="H155" s="4"/>
      <c r="I155" s="4"/>
      <c r="J155" s="4"/>
      <c r="K155" s="4"/>
    </row>
    <row r="156" spans="2:11" x14ac:dyDescent="0.25">
      <c r="B156" s="4"/>
      <c r="C156" s="4"/>
      <c r="D156" s="63"/>
      <c r="E156" s="4"/>
      <c r="F156" s="4"/>
      <c r="G156" s="4"/>
      <c r="H156" s="4"/>
      <c r="I156" s="4"/>
      <c r="J156" s="4"/>
      <c r="K156" s="4"/>
    </row>
    <row r="157" spans="2:11" x14ac:dyDescent="0.25">
      <c r="B157" s="4"/>
      <c r="C157" s="4"/>
      <c r="D157" s="63"/>
      <c r="E157" s="4"/>
      <c r="F157" s="4"/>
      <c r="G157" s="4"/>
      <c r="H157" s="4"/>
      <c r="I157" s="4"/>
      <c r="J157" s="4"/>
      <c r="K157" s="4"/>
    </row>
    <row r="158" spans="2:11" x14ac:dyDescent="0.25">
      <c r="B158" s="4"/>
      <c r="C158" s="4"/>
      <c r="D158" s="63"/>
      <c r="E158" s="4"/>
      <c r="F158" s="4"/>
      <c r="G158" s="4"/>
      <c r="H158" s="4"/>
      <c r="I158" s="4"/>
      <c r="J158" s="4"/>
      <c r="K158" s="4"/>
    </row>
    <row r="159" spans="2:11" x14ac:dyDescent="0.25">
      <c r="B159" s="4"/>
      <c r="C159" s="4"/>
      <c r="D159" s="63"/>
      <c r="E159" s="4"/>
      <c r="F159" s="4"/>
      <c r="G159" s="4"/>
      <c r="H159" s="4"/>
      <c r="I159" s="4"/>
      <c r="J159" s="4"/>
      <c r="K159" s="4"/>
    </row>
    <row r="160" spans="2:11" x14ac:dyDescent="0.25">
      <c r="B160" s="4"/>
      <c r="C160" s="4"/>
      <c r="D160" s="63"/>
      <c r="E160" s="4"/>
      <c r="F160" s="4"/>
      <c r="G160" s="4"/>
      <c r="H160" s="4"/>
      <c r="I160" s="4"/>
      <c r="J160" s="4"/>
      <c r="K160" s="4"/>
    </row>
    <row r="161" spans="2:11" x14ac:dyDescent="0.25">
      <c r="B161" s="4"/>
      <c r="C161" s="4"/>
      <c r="D161" s="63"/>
      <c r="E161" s="4"/>
      <c r="F161" s="4"/>
      <c r="G161" s="4"/>
      <c r="H161" s="4"/>
      <c r="I161" s="4"/>
      <c r="J161" s="4"/>
      <c r="K161" s="4"/>
    </row>
    <row r="162" spans="2:11" x14ac:dyDescent="0.25">
      <c r="B162" s="4"/>
      <c r="C162" s="4"/>
      <c r="D162" s="63"/>
      <c r="E162" s="4"/>
      <c r="F162" s="4"/>
      <c r="G162" s="4"/>
      <c r="H162" s="4"/>
      <c r="I162" s="4"/>
      <c r="J162" s="4"/>
      <c r="K162" s="4"/>
    </row>
    <row r="163" spans="2:11" x14ac:dyDescent="0.25">
      <c r="B163" s="4"/>
      <c r="C163" s="4"/>
      <c r="D163" s="63"/>
      <c r="E163" s="4"/>
      <c r="F163" s="4"/>
      <c r="G163" s="4"/>
      <c r="H163" s="4"/>
      <c r="I163" s="4"/>
      <c r="J163" s="4"/>
      <c r="K163" s="4"/>
    </row>
    <row r="164" spans="2:11" x14ac:dyDescent="0.25">
      <c r="B164" s="4"/>
      <c r="C164" s="4"/>
      <c r="D164" s="63"/>
      <c r="E164" s="4"/>
      <c r="F164" s="4"/>
      <c r="G164" s="4"/>
      <c r="H164" s="4"/>
      <c r="I164" s="4"/>
      <c r="J164" s="4"/>
      <c r="K164" s="4"/>
    </row>
    <row r="165" spans="2:11" x14ac:dyDescent="0.25">
      <c r="B165" s="4"/>
      <c r="C165" s="4"/>
      <c r="D165" s="63"/>
      <c r="E165" s="4"/>
      <c r="F165" s="4"/>
      <c r="G165" s="4"/>
      <c r="H165" s="4"/>
      <c r="I165" s="4"/>
      <c r="J165" s="4"/>
      <c r="K165" s="4"/>
    </row>
    <row r="166" spans="2:11" x14ac:dyDescent="0.25">
      <c r="B166" s="4"/>
      <c r="C166" s="4"/>
      <c r="D166" s="63"/>
      <c r="E166" s="4"/>
      <c r="F166" s="4"/>
      <c r="G166" s="4"/>
      <c r="H166" s="4"/>
      <c r="I166" s="4"/>
      <c r="J166" s="4"/>
      <c r="K166" s="4"/>
    </row>
    <row r="167" spans="2:11" x14ac:dyDescent="0.25">
      <c r="B167" s="4"/>
      <c r="C167" s="4"/>
      <c r="D167" s="63"/>
      <c r="E167" s="4"/>
      <c r="F167" s="4"/>
      <c r="G167" s="4"/>
      <c r="H167" s="4"/>
      <c r="I167" s="4"/>
      <c r="J167" s="4"/>
      <c r="K167" s="4"/>
    </row>
    <row r="168" spans="2:11" x14ac:dyDescent="0.25">
      <c r="B168" s="4"/>
      <c r="C168" s="4"/>
      <c r="D168" s="63"/>
      <c r="E168" s="4"/>
      <c r="F168" s="4"/>
      <c r="G168" s="4"/>
      <c r="H168" s="4"/>
      <c r="I168" s="4"/>
      <c r="J168" s="4"/>
      <c r="K168" s="4"/>
    </row>
    <row r="169" spans="2:11" x14ac:dyDescent="0.25">
      <c r="B169" s="4"/>
      <c r="C169" s="4"/>
      <c r="D169" s="63"/>
      <c r="E169" s="4"/>
      <c r="F169" s="4"/>
      <c r="G169" s="4"/>
      <c r="H169" s="4"/>
      <c r="I169" s="4"/>
      <c r="J169" s="4"/>
      <c r="K169" s="4"/>
    </row>
    <row r="170" spans="2:11" x14ac:dyDescent="0.25">
      <c r="B170" s="4"/>
      <c r="C170" s="4"/>
      <c r="D170" s="63"/>
      <c r="E170" s="4"/>
      <c r="F170" s="4"/>
      <c r="G170" s="4"/>
      <c r="H170" s="4"/>
      <c r="I170" s="4"/>
      <c r="J170" s="4"/>
      <c r="K170" s="4"/>
    </row>
    <row r="171" spans="2:11" x14ac:dyDescent="0.25">
      <c r="B171" s="4"/>
      <c r="C171" s="4"/>
      <c r="D171" s="63"/>
      <c r="E171" s="4"/>
      <c r="F171" s="4"/>
      <c r="G171" s="4"/>
      <c r="H171" s="4"/>
      <c r="I171" s="4"/>
      <c r="J171" s="4"/>
      <c r="K171" s="4"/>
    </row>
    <row r="172" spans="2:11" x14ac:dyDescent="0.25">
      <c r="B172" s="4"/>
      <c r="C172" s="4"/>
      <c r="D172" s="63"/>
      <c r="E172" s="4"/>
      <c r="F172" s="4"/>
      <c r="G172" s="4"/>
      <c r="H172" s="4"/>
      <c r="I172" s="4"/>
      <c r="J172" s="4"/>
      <c r="K172" s="4"/>
    </row>
    <row r="173" spans="2:11" x14ac:dyDescent="0.25">
      <c r="B173" s="4"/>
      <c r="C173" s="4"/>
      <c r="D173" s="63"/>
      <c r="E173" s="4"/>
      <c r="F173" s="4"/>
      <c r="G173" s="4"/>
      <c r="H173" s="4"/>
      <c r="I173" s="4"/>
      <c r="J173" s="4"/>
      <c r="K173" s="4"/>
    </row>
    <row r="174" spans="2:11" x14ac:dyDescent="0.25">
      <c r="B174" s="4"/>
      <c r="C174" s="4"/>
      <c r="D174" s="63"/>
      <c r="E174" s="4"/>
      <c r="F174" s="4"/>
      <c r="G174" s="4"/>
      <c r="H174" s="4"/>
      <c r="I174" s="4"/>
      <c r="J174" s="4"/>
      <c r="K174" s="4"/>
    </row>
    <row r="175" spans="2:11" x14ac:dyDescent="0.25">
      <c r="B175" s="4"/>
      <c r="C175" s="4"/>
      <c r="D175" s="63"/>
      <c r="E175" s="4"/>
      <c r="F175" s="4"/>
      <c r="G175" s="4"/>
      <c r="H175" s="4"/>
      <c r="I175" s="4"/>
      <c r="J175" s="4"/>
      <c r="K175" s="4"/>
    </row>
    <row r="176" spans="2:11" x14ac:dyDescent="0.25">
      <c r="B176" s="4"/>
      <c r="C176" s="4"/>
      <c r="D176" s="63"/>
      <c r="E176" s="4"/>
      <c r="F176" s="4"/>
      <c r="G176" s="4"/>
      <c r="H176" s="4"/>
      <c r="I176" s="4"/>
      <c r="J176" s="4"/>
      <c r="K176" s="4"/>
    </row>
    <row r="177" spans="2:11" x14ac:dyDescent="0.25">
      <c r="B177" s="4"/>
      <c r="C177" s="4"/>
      <c r="D177" s="63"/>
      <c r="E177" s="4"/>
      <c r="F177" s="4"/>
      <c r="G177" s="4"/>
      <c r="H177" s="4"/>
      <c r="I177" s="4"/>
      <c r="J177" s="4"/>
      <c r="K177" s="4"/>
    </row>
    <row r="178" spans="2:11" x14ac:dyDescent="0.25">
      <c r="B178" s="4"/>
      <c r="C178" s="4"/>
      <c r="D178" s="63"/>
      <c r="E178" s="4"/>
      <c r="F178" s="4"/>
      <c r="G178" s="4"/>
      <c r="H178" s="4"/>
      <c r="I178" s="4"/>
      <c r="J178" s="4"/>
      <c r="K178" s="4"/>
    </row>
    <row r="179" spans="2:11" x14ac:dyDescent="0.25">
      <c r="B179" s="4"/>
      <c r="C179" s="4"/>
      <c r="D179" s="63"/>
      <c r="E179" s="4"/>
      <c r="F179" s="4"/>
      <c r="G179" s="4"/>
      <c r="H179" s="4"/>
      <c r="I179" s="4"/>
      <c r="J179" s="4"/>
      <c r="K179" s="4"/>
    </row>
    <row r="180" spans="2:11" x14ac:dyDescent="0.25">
      <c r="B180" s="4"/>
      <c r="C180" s="4"/>
      <c r="D180" s="63"/>
      <c r="E180" s="4"/>
      <c r="F180" s="4"/>
      <c r="G180" s="4"/>
      <c r="H180" s="4"/>
      <c r="I180" s="4"/>
      <c r="J180" s="4"/>
      <c r="K180" s="4"/>
    </row>
    <row r="181" spans="2:11" x14ac:dyDescent="0.25">
      <c r="B181" s="4"/>
      <c r="C181" s="4"/>
      <c r="D181" s="63"/>
      <c r="E181" s="4"/>
      <c r="F181" s="4"/>
      <c r="G181" s="4"/>
      <c r="H181" s="4"/>
      <c r="I181" s="4"/>
      <c r="J181" s="4"/>
      <c r="K181" s="4"/>
    </row>
    <row r="182" spans="2:11" x14ac:dyDescent="0.25">
      <c r="B182" s="4"/>
      <c r="C182" s="4"/>
      <c r="D182" s="63"/>
      <c r="E182" s="4"/>
      <c r="F182" s="4"/>
      <c r="G182" s="4"/>
      <c r="H182" s="4"/>
      <c r="I182" s="4"/>
      <c r="J182" s="4"/>
      <c r="K182" s="4"/>
    </row>
    <row r="183" spans="2:11" x14ac:dyDescent="0.25">
      <c r="B183" s="4"/>
      <c r="C183" s="4"/>
      <c r="D183" s="63"/>
      <c r="E183" s="4"/>
      <c r="F183" s="4"/>
      <c r="G183" s="4"/>
      <c r="H183" s="4"/>
      <c r="I183" s="4"/>
      <c r="J183" s="4"/>
      <c r="K183" s="4"/>
    </row>
    <row r="184" spans="2:11" x14ac:dyDescent="0.25">
      <c r="B184" s="4"/>
      <c r="C184" s="4"/>
      <c r="D184" s="63"/>
      <c r="E184" s="4"/>
      <c r="F184" s="4"/>
      <c r="G184" s="4"/>
      <c r="H184" s="4"/>
      <c r="I184" s="4"/>
      <c r="J184" s="4"/>
      <c r="K184" s="4"/>
    </row>
    <row r="185" spans="2:11" x14ac:dyDescent="0.25">
      <c r="B185" s="4"/>
      <c r="C185" s="4"/>
      <c r="D185" s="63"/>
      <c r="E185" s="4"/>
      <c r="F185" s="4"/>
      <c r="G185" s="4"/>
      <c r="H185" s="4"/>
      <c r="I185" s="4"/>
      <c r="J185" s="4"/>
      <c r="K185" s="4"/>
    </row>
    <row r="186" spans="2:11" x14ac:dyDescent="0.25">
      <c r="B186" s="4"/>
      <c r="C186" s="4"/>
      <c r="D186" s="63"/>
      <c r="E186" s="4"/>
      <c r="F186" s="4"/>
      <c r="G186" s="4"/>
      <c r="H186" s="4"/>
      <c r="I186" s="4"/>
      <c r="J186" s="4"/>
      <c r="K186" s="4"/>
    </row>
    <row r="187" spans="2:11" x14ac:dyDescent="0.25">
      <c r="B187" s="4"/>
      <c r="C187" s="4"/>
      <c r="D187" s="63"/>
      <c r="E187" s="4"/>
      <c r="F187" s="4"/>
      <c r="G187" s="4"/>
      <c r="H187" s="4"/>
      <c r="I187" s="4"/>
      <c r="J187" s="4"/>
      <c r="K187" s="4"/>
    </row>
    <row r="188" spans="2:11" x14ac:dyDescent="0.25">
      <c r="B188" s="4"/>
      <c r="C188" s="4"/>
      <c r="D188" s="63"/>
      <c r="E188" s="4"/>
      <c r="F188" s="4"/>
      <c r="G188" s="4"/>
      <c r="H188" s="4"/>
      <c r="I188" s="4"/>
      <c r="J188" s="4"/>
      <c r="K188" s="4"/>
    </row>
    <row r="189" spans="2:11" x14ac:dyDescent="0.25">
      <c r="B189" s="4"/>
      <c r="C189" s="4"/>
      <c r="D189" s="63"/>
      <c r="E189" s="4"/>
      <c r="F189" s="4"/>
      <c r="G189" s="4"/>
      <c r="H189" s="4"/>
      <c r="I189" s="4"/>
      <c r="J189" s="4"/>
      <c r="K189" s="4"/>
    </row>
    <row r="190" spans="2:11" x14ac:dyDescent="0.25">
      <c r="B190" s="4"/>
      <c r="C190" s="4"/>
      <c r="D190" s="63"/>
      <c r="E190" s="4"/>
      <c r="F190" s="4"/>
      <c r="G190" s="4"/>
      <c r="H190" s="4"/>
      <c r="I190" s="4"/>
      <c r="J190" s="4"/>
      <c r="K190" s="4"/>
    </row>
    <row r="191" spans="2:11" x14ac:dyDescent="0.25">
      <c r="B191" s="4"/>
      <c r="C191" s="4"/>
      <c r="D191" s="63"/>
      <c r="E191" s="4"/>
      <c r="F191" s="4"/>
      <c r="G191" s="4"/>
      <c r="H191" s="4"/>
      <c r="I191" s="4"/>
      <c r="J191" s="4"/>
      <c r="K191" s="4"/>
    </row>
    <row r="192" spans="2:11" x14ac:dyDescent="0.25">
      <c r="B192" s="4"/>
      <c r="C192" s="4"/>
      <c r="D192" s="63"/>
      <c r="E192" s="4"/>
      <c r="F192" s="4"/>
      <c r="G192" s="4"/>
      <c r="H192" s="4"/>
      <c r="I192" s="4"/>
      <c r="J192" s="4"/>
      <c r="K192" s="4"/>
    </row>
    <row r="193" spans="2:11" x14ac:dyDescent="0.25">
      <c r="B193" s="4"/>
      <c r="C193" s="4"/>
      <c r="D193" s="63"/>
      <c r="E193" s="4"/>
      <c r="F193" s="4"/>
      <c r="G193" s="4"/>
      <c r="H193" s="4"/>
      <c r="I193" s="4"/>
      <c r="J193" s="4"/>
      <c r="K193" s="4"/>
    </row>
    <row r="194" spans="2:11" x14ac:dyDescent="0.25">
      <c r="B194" s="4"/>
      <c r="C194" s="4"/>
      <c r="D194" s="63"/>
      <c r="E194" s="4"/>
      <c r="F194" s="4"/>
      <c r="G194" s="4"/>
      <c r="H194" s="4"/>
      <c r="I194" s="4"/>
      <c r="J194" s="4"/>
      <c r="K194" s="4"/>
    </row>
    <row r="195" spans="2:11" x14ac:dyDescent="0.25">
      <c r="B195" s="4"/>
      <c r="C195" s="4"/>
      <c r="D195" s="63"/>
      <c r="E195" s="4"/>
      <c r="F195" s="4"/>
      <c r="G195" s="4"/>
      <c r="H195" s="4"/>
      <c r="I195" s="4"/>
      <c r="J195" s="4"/>
      <c r="K195" s="4"/>
    </row>
    <row r="196" spans="2:11" x14ac:dyDescent="0.25">
      <c r="B196" s="4"/>
      <c r="C196" s="4"/>
      <c r="D196" s="63"/>
      <c r="E196" s="4"/>
      <c r="F196" s="4"/>
      <c r="G196" s="4"/>
      <c r="H196" s="4"/>
      <c r="I196" s="4"/>
      <c r="J196" s="4"/>
      <c r="K196" s="4"/>
    </row>
    <row r="197" spans="2:11" x14ac:dyDescent="0.25">
      <c r="B197" s="4"/>
      <c r="C197" s="4"/>
      <c r="D197" s="63"/>
      <c r="E197" s="4"/>
      <c r="F197" s="4"/>
      <c r="G197" s="4"/>
      <c r="H197" s="4"/>
      <c r="I197" s="4"/>
      <c r="J197" s="4"/>
      <c r="K197" s="4"/>
    </row>
    <row r="198" spans="2:11" x14ac:dyDescent="0.25">
      <c r="B198" s="4"/>
      <c r="C198" s="4"/>
      <c r="D198" s="63"/>
      <c r="E198" s="4"/>
      <c r="F198" s="4"/>
      <c r="G198" s="4"/>
      <c r="H198" s="4"/>
      <c r="I198" s="4"/>
      <c r="J198" s="4"/>
      <c r="K198" s="4"/>
    </row>
    <row r="199" spans="2:11" x14ac:dyDescent="0.25">
      <c r="B199" s="4"/>
      <c r="C199" s="4"/>
      <c r="D199" s="63"/>
      <c r="E199" s="4"/>
      <c r="F199" s="4"/>
      <c r="G199" s="4"/>
      <c r="H199" s="4"/>
      <c r="I199" s="4"/>
      <c r="J199" s="4"/>
      <c r="K199" s="4"/>
    </row>
    <row r="200" spans="2:11" x14ac:dyDescent="0.25">
      <c r="B200" s="4"/>
      <c r="C200" s="4"/>
      <c r="D200" s="63"/>
      <c r="E200" s="4"/>
      <c r="F200" s="4"/>
      <c r="G200" s="4"/>
      <c r="H200" s="4"/>
      <c r="I200" s="4"/>
      <c r="J200" s="4"/>
      <c r="K200" s="4"/>
    </row>
    <row r="201" spans="2:11" x14ac:dyDescent="0.25">
      <c r="B201" s="4"/>
      <c r="C201" s="4"/>
      <c r="D201" s="63"/>
      <c r="E201" s="4"/>
      <c r="F201" s="4"/>
      <c r="G201" s="4"/>
      <c r="H201" s="4"/>
      <c r="I201" s="4"/>
      <c r="J201" s="4"/>
      <c r="K201" s="4"/>
    </row>
    <row r="202" spans="2:11" x14ac:dyDescent="0.25">
      <c r="B202" s="4"/>
      <c r="C202" s="4"/>
      <c r="D202" s="63"/>
      <c r="E202" s="4"/>
      <c r="F202" s="4"/>
      <c r="G202" s="4"/>
      <c r="H202" s="4"/>
      <c r="I202" s="4"/>
      <c r="J202" s="4"/>
      <c r="K202" s="4"/>
    </row>
    <row r="203" spans="2:11" x14ac:dyDescent="0.25">
      <c r="B203" s="4"/>
      <c r="C203" s="4"/>
      <c r="D203" s="63"/>
      <c r="E203" s="4"/>
      <c r="F203" s="4"/>
      <c r="G203" s="4"/>
      <c r="H203" s="4"/>
      <c r="I203" s="4"/>
      <c r="J203" s="4"/>
      <c r="K203" s="4"/>
    </row>
    <row r="204" spans="2:11" x14ac:dyDescent="0.25">
      <c r="B204" s="4"/>
      <c r="C204" s="4"/>
      <c r="D204" s="63"/>
      <c r="E204" s="4"/>
      <c r="F204" s="4"/>
      <c r="G204" s="4"/>
      <c r="H204" s="4"/>
      <c r="I204" s="4"/>
      <c r="J204" s="4"/>
      <c r="K204" s="4"/>
    </row>
    <row r="205" spans="2:11" x14ac:dyDescent="0.25">
      <c r="B205" s="4"/>
      <c r="C205" s="4"/>
      <c r="D205" s="63"/>
      <c r="E205" s="4"/>
      <c r="F205" s="4"/>
      <c r="G205" s="4"/>
      <c r="H205" s="4"/>
      <c r="I205" s="4"/>
      <c r="J205" s="4"/>
      <c r="K205" s="4"/>
    </row>
    <row r="206" spans="2:11" x14ac:dyDescent="0.25">
      <c r="B206" s="4"/>
      <c r="C206" s="4"/>
      <c r="D206" s="63"/>
      <c r="E206" s="4"/>
      <c r="F206" s="4"/>
      <c r="G206" s="4"/>
      <c r="H206" s="4"/>
      <c r="I206" s="4"/>
      <c r="J206" s="4"/>
      <c r="K206" s="4"/>
    </row>
    <row r="207" spans="2:11" x14ac:dyDescent="0.25">
      <c r="B207" s="4"/>
      <c r="C207" s="4"/>
      <c r="D207" s="63"/>
      <c r="E207" s="4"/>
      <c r="F207" s="4"/>
      <c r="G207" s="4"/>
      <c r="H207" s="4"/>
      <c r="I207" s="4"/>
      <c r="J207" s="4"/>
      <c r="K207" s="4"/>
    </row>
    <row r="208" spans="2:11" x14ac:dyDescent="0.25">
      <c r="B208" s="4"/>
      <c r="C208" s="4"/>
      <c r="D208" s="63"/>
      <c r="E208" s="4"/>
      <c r="F208" s="4"/>
      <c r="G208" s="4"/>
      <c r="H208" s="4"/>
      <c r="I208" s="4"/>
      <c r="J208" s="4"/>
      <c r="K208" s="4"/>
    </row>
    <row r="209" spans="2:11" x14ac:dyDescent="0.25">
      <c r="B209" s="4"/>
      <c r="C209" s="4"/>
      <c r="D209" s="63"/>
      <c r="E209" s="4"/>
      <c r="F209" s="4"/>
      <c r="G209" s="4"/>
      <c r="H209" s="4"/>
      <c r="I209" s="4"/>
      <c r="J209" s="4"/>
      <c r="K209" s="4"/>
    </row>
    <row r="210" spans="2:11" x14ac:dyDescent="0.25">
      <c r="B210" s="4"/>
      <c r="C210" s="4"/>
      <c r="D210" s="63"/>
      <c r="E210" s="4"/>
      <c r="F210" s="4"/>
      <c r="G210" s="4"/>
      <c r="H210" s="4"/>
      <c r="I210" s="4"/>
      <c r="J210" s="4"/>
      <c r="K210" s="4"/>
    </row>
    <row r="211" spans="2:11" x14ac:dyDescent="0.25">
      <c r="B211" s="4"/>
      <c r="C211" s="4"/>
      <c r="D211" s="63"/>
      <c r="E211" s="4"/>
      <c r="F211" s="4"/>
      <c r="G211" s="4"/>
      <c r="H211" s="4"/>
      <c r="I211" s="4"/>
      <c r="J211" s="4"/>
      <c r="K211" s="4"/>
    </row>
    <row r="212" spans="2:11" x14ac:dyDescent="0.25">
      <c r="B212" s="4"/>
      <c r="C212" s="4"/>
      <c r="D212" s="63"/>
      <c r="E212" s="4"/>
      <c r="F212" s="4"/>
      <c r="G212" s="4"/>
      <c r="H212" s="4"/>
      <c r="I212" s="4"/>
      <c r="J212" s="4"/>
      <c r="K212" s="4"/>
    </row>
    <row r="213" spans="2:11" x14ac:dyDescent="0.25">
      <c r="B213" s="4"/>
      <c r="C213" s="4"/>
      <c r="D213" s="63"/>
      <c r="E213" s="4"/>
      <c r="F213" s="4"/>
      <c r="G213" s="4"/>
      <c r="H213" s="4"/>
      <c r="I213" s="4"/>
      <c r="J213" s="4"/>
      <c r="K213" s="4"/>
    </row>
    <row r="214" spans="2:11" x14ac:dyDescent="0.25">
      <c r="B214" s="4"/>
      <c r="C214" s="4"/>
      <c r="D214" s="63"/>
      <c r="E214" s="4"/>
      <c r="F214" s="4"/>
      <c r="G214" s="4"/>
      <c r="H214" s="4"/>
      <c r="I214" s="4"/>
      <c r="J214" s="4"/>
      <c r="K214" s="4"/>
    </row>
    <row r="215" spans="2:11" x14ac:dyDescent="0.25">
      <c r="B215" s="4"/>
      <c r="C215" s="4"/>
      <c r="D215" s="63"/>
      <c r="E215" s="4"/>
      <c r="F215" s="4"/>
      <c r="G215" s="4"/>
      <c r="H215" s="4"/>
      <c r="I215" s="4"/>
      <c r="J215" s="4"/>
      <c r="K215" s="4"/>
    </row>
    <row r="216" spans="2:11" x14ac:dyDescent="0.25">
      <c r="B216" s="4"/>
      <c r="C216" s="4"/>
      <c r="D216" s="63"/>
      <c r="E216" s="4"/>
      <c r="F216" s="4"/>
      <c r="G216" s="4"/>
      <c r="H216" s="4"/>
      <c r="I216" s="4"/>
      <c r="J216" s="4"/>
      <c r="K216" s="4"/>
    </row>
    <row r="217" spans="2:11" x14ac:dyDescent="0.25">
      <c r="B217" s="4"/>
      <c r="C217" s="4"/>
      <c r="D217" s="63"/>
      <c r="E217" s="4"/>
      <c r="F217" s="4"/>
      <c r="G217" s="4"/>
      <c r="H217" s="4"/>
      <c r="I217" s="4"/>
      <c r="J217" s="4"/>
      <c r="K217" s="4"/>
    </row>
    <row r="218" spans="2:11" x14ac:dyDescent="0.25">
      <c r="B218" s="4"/>
      <c r="C218" s="4"/>
      <c r="D218" s="63"/>
      <c r="E218" s="4"/>
      <c r="F218" s="4"/>
      <c r="G218" s="4"/>
      <c r="H218" s="4"/>
      <c r="I218" s="4"/>
      <c r="J218" s="4"/>
      <c r="K218" s="4"/>
    </row>
    <row r="219" spans="2:11" x14ac:dyDescent="0.25">
      <c r="B219" s="4"/>
      <c r="C219" s="4"/>
      <c r="D219" s="63"/>
      <c r="E219" s="4"/>
      <c r="F219" s="4"/>
      <c r="G219" s="4"/>
      <c r="H219" s="4"/>
      <c r="I219" s="4"/>
      <c r="J219" s="4"/>
      <c r="K219" s="4"/>
    </row>
    <row r="220" spans="2:11" x14ac:dyDescent="0.25">
      <c r="B220" s="4"/>
      <c r="C220" s="4"/>
      <c r="D220" s="63"/>
      <c r="E220" s="4"/>
      <c r="F220" s="4"/>
      <c r="G220" s="4"/>
      <c r="H220" s="4"/>
      <c r="I220" s="4"/>
      <c r="J220" s="4"/>
      <c r="K220" s="4"/>
    </row>
    <row r="221" spans="2:11" x14ac:dyDescent="0.25">
      <c r="B221" s="4"/>
      <c r="C221" s="4"/>
      <c r="D221" s="63"/>
      <c r="E221" s="4"/>
      <c r="F221" s="4"/>
      <c r="G221" s="4"/>
      <c r="H221" s="4"/>
      <c r="I221" s="4"/>
      <c r="J221" s="4"/>
      <c r="K221" s="4"/>
    </row>
    <row r="222" spans="2:11" x14ac:dyDescent="0.25">
      <c r="B222" s="4"/>
      <c r="C222" s="4"/>
      <c r="D222" s="63"/>
      <c r="E222" s="4"/>
      <c r="F222" s="4"/>
      <c r="G222" s="4"/>
      <c r="H222" s="4"/>
      <c r="I222" s="4"/>
      <c r="J222" s="4"/>
      <c r="K222" s="4"/>
    </row>
    <row r="223" spans="2:11" x14ac:dyDescent="0.25">
      <c r="B223" s="4"/>
      <c r="C223" s="4"/>
      <c r="D223" s="63"/>
      <c r="E223" s="4"/>
      <c r="F223" s="4"/>
      <c r="G223" s="4"/>
      <c r="H223" s="4"/>
      <c r="I223" s="4"/>
      <c r="J223" s="4"/>
      <c r="K223" s="4"/>
    </row>
    <row r="224" spans="2:11" x14ac:dyDescent="0.25">
      <c r="B224" s="4"/>
      <c r="C224" s="4"/>
      <c r="D224" s="63"/>
      <c r="E224" s="4"/>
      <c r="F224" s="4"/>
      <c r="G224" s="4"/>
      <c r="H224" s="4"/>
      <c r="I224" s="4"/>
      <c r="J224" s="4"/>
      <c r="K224" s="4"/>
    </row>
    <row r="225" spans="2:11" x14ac:dyDescent="0.25">
      <c r="B225" s="4"/>
      <c r="C225" s="4"/>
      <c r="D225" s="63"/>
      <c r="E225" s="4"/>
      <c r="F225" s="4"/>
      <c r="G225" s="4"/>
      <c r="H225" s="4"/>
      <c r="I225" s="4"/>
      <c r="J225" s="4"/>
      <c r="K225" s="4"/>
    </row>
    <row r="226" spans="2:11" x14ac:dyDescent="0.25">
      <c r="B226" s="4"/>
      <c r="C226" s="4"/>
      <c r="D226" s="63"/>
      <c r="E226" s="4"/>
      <c r="F226" s="4"/>
      <c r="G226" s="4"/>
      <c r="H226" s="4"/>
      <c r="I226" s="4"/>
      <c r="J226" s="4"/>
      <c r="K226" s="4"/>
    </row>
  </sheetData>
  <mergeCells count="38">
    <mergeCell ref="B36:K36"/>
    <mergeCell ref="B38:I38"/>
    <mergeCell ref="B14:K14"/>
    <mergeCell ref="B22:K22"/>
    <mergeCell ref="B26:I26"/>
    <mergeCell ref="B27:K27"/>
    <mergeCell ref="B29:I29"/>
    <mergeCell ref="K15:K17"/>
    <mergeCell ref="B18:K18"/>
    <mergeCell ref="D16:D17"/>
    <mergeCell ref="B52:I52"/>
    <mergeCell ref="D15:I15"/>
    <mergeCell ref="B33:K33"/>
    <mergeCell ref="B35:I35"/>
    <mergeCell ref="B39:K39"/>
    <mergeCell ref="B51:I51"/>
    <mergeCell ref="B30:K30"/>
    <mergeCell ref="B32:I32"/>
    <mergeCell ref="E19:F19"/>
    <mergeCell ref="B21:I21"/>
    <mergeCell ref="B15:B17"/>
    <mergeCell ref="C15:C17"/>
    <mergeCell ref="J15:J17"/>
    <mergeCell ref="E16:F16"/>
    <mergeCell ref="G16:G17"/>
    <mergeCell ref="I16:I17"/>
    <mergeCell ref="B8:K8"/>
    <mergeCell ref="B9:K9"/>
    <mergeCell ref="B10:K10"/>
    <mergeCell ref="B11:K11"/>
    <mergeCell ref="D2:I2"/>
    <mergeCell ref="D3:I3"/>
    <mergeCell ref="D4:I4"/>
    <mergeCell ref="D5:I6"/>
    <mergeCell ref="A2:C2"/>
    <mergeCell ref="A3:C3"/>
    <mergeCell ref="A4:C4"/>
    <mergeCell ref="A5:C6"/>
  </mergeCells>
  <pageMargins left="0.7" right="0.7" top="0.75" bottom="0.75" header="0.3" footer="0.3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0"/>
  <sheetViews>
    <sheetView view="pageBreakPreview" zoomScale="80" zoomScaleNormal="73" zoomScaleSheetLayoutView="80" workbookViewId="0">
      <selection activeCell="U27" sqref="U27"/>
    </sheetView>
  </sheetViews>
  <sheetFormatPr defaultRowHeight="15" x14ac:dyDescent="0.25"/>
  <cols>
    <col min="2" max="2" width="5.140625" customWidth="1"/>
    <col min="3" max="3" width="41.7109375" customWidth="1"/>
    <col min="4" max="4" width="13" customWidth="1"/>
    <col min="7" max="7" width="13" customWidth="1"/>
    <col min="8" max="8" width="13.42578125" customWidth="1"/>
    <col min="9" max="9" width="54" customWidth="1"/>
    <col min="10" max="10" width="18.28515625" hidden="1" customWidth="1"/>
    <col min="11" max="11" width="20.7109375" customWidth="1"/>
    <col min="12" max="12" width="9.140625" customWidth="1"/>
  </cols>
  <sheetData>
    <row r="1" spans="1:22" ht="15.75" thickBot="1" x14ac:dyDescent="0.3">
      <c r="B1" s="44"/>
      <c r="C1" s="44"/>
      <c r="D1" s="62"/>
      <c r="E1" s="44"/>
      <c r="F1" s="44"/>
      <c r="G1" s="44"/>
      <c r="H1" s="44"/>
      <c r="I1" s="44"/>
      <c r="J1" s="44"/>
      <c r="K1" s="45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x14ac:dyDescent="0.25">
      <c r="A2" s="87"/>
      <c r="B2" s="88"/>
      <c r="C2" s="89"/>
      <c r="D2" s="79" t="s">
        <v>87</v>
      </c>
      <c r="E2" s="79"/>
      <c r="F2" s="79"/>
      <c r="G2" s="79"/>
      <c r="H2" s="79"/>
      <c r="I2" s="80"/>
      <c r="K2" s="65" t="s">
        <v>103</v>
      </c>
      <c r="L2" s="61"/>
      <c r="M2" s="46"/>
      <c r="N2" s="46"/>
      <c r="O2" s="46"/>
      <c r="P2" s="46"/>
      <c r="Q2" s="48"/>
      <c r="R2" s="49"/>
    </row>
    <row r="3" spans="1:22" x14ac:dyDescent="0.25">
      <c r="A3" s="90"/>
      <c r="B3" s="91"/>
      <c r="C3" s="92"/>
      <c r="D3" s="81" t="s">
        <v>88</v>
      </c>
      <c r="E3" s="81"/>
      <c r="F3" s="81"/>
      <c r="G3" s="81"/>
      <c r="H3" s="81"/>
      <c r="I3" s="82"/>
      <c r="K3" s="51" t="s">
        <v>104</v>
      </c>
      <c r="L3" s="52"/>
      <c r="M3" s="46"/>
      <c r="N3" s="46"/>
      <c r="O3" s="46"/>
      <c r="P3" s="46"/>
      <c r="Q3" s="48"/>
      <c r="R3" s="49"/>
    </row>
    <row r="4" spans="1:22" ht="15.75" thickBot="1" x14ac:dyDescent="0.3">
      <c r="A4" s="90"/>
      <c r="B4" s="91"/>
      <c r="C4" s="92"/>
      <c r="D4" s="81" t="s">
        <v>89</v>
      </c>
      <c r="E4" s="81"/>
      <c r="F4" s="81"/>
      <c r="G4" s="81"/>
      <c r="H4" s="81"/>
      <c r="I4" s="82"/>
      <c r="K4" s="51" t="s">
        <v>105</v>
      </c>
      <c r="L4" s="53"/>
      <c r="M4" s="46"/>
      <c r="N4" s="46"/>
      <c r="O4" s="46"/>
      <c r="P4" s="46"/>
      <c r="Q4" s="48"/>
      <c r="R4" s="49"/>
    </row>
    <row r="5" spans="1:22" ht="15" customHeight="1" x14ac:dyDescent="0.25">
      <c r="A5" s="93" t="s">
        <v>90</v>
      </c>
      <c r="B5" s="94"/>
      <c r="C5" s="95"/>
      <c r="D5" s="83" t="s">
        <v>91</v>
      </c>
      <c r="E5" s="83"/>
      <c r="F5" s="83"/>
      <c r="G5" s="83"/>
      <c r="H5" s="83"/>
      <c r="I5" s="84"/>
      <c r="K5" s="54" t="s">
        <v>106</v>
      </c>
      <c r="L5" s="55"/>
      <c r="M5" s="46"/>
      <c r="N5" s="46"/>
      <c r="O5" s="46"/>
      <c r="P5" s="46"/>
      <c r="Q5" s="48"/>
      <c r="R5" s="49"/>
    </row>
    <row r="6" spans="1:22" ht="15.75" thickBot="1" x14ac:dyDescent="0.3">
      <c r="A6" s="96"/>
      <c r="B6" s="85"/>
      <c r="C6" s="86"/>
      <c r="D6" s="85"/>
      <c r="E6" s="85"/>
      <c r="F6" s="85"/>
      <c r="G6" s="85"/>
      <c r="H6" s="85"/>
      <c r="I6" s="86"/>
      <c r="K6" s="56" t="s">
        <v>107</v>
      </c>
      <c r="L6" s="57"/>
      <c r="M6" s="47"/>
      <c r="N6" s="46"/>
      <c r="O6" s="46"/>
      <c r="P6" s="46"/>
      <c r="Q6" s="48"/>
      <c r="R6" s="49"/>
    </row>
    <row r="7" spans="1:22" x14ac:dyDescent="0.25">
      <c r="B7" s="4"/>
      <c r="C7" s="4"/>
      <c r="D7" s="4"/>
      <c r="E7" s="4"/>
      <c r="F7" s="4"/>
      <c r="G7" s="4"/>
      <c r="H7" s="4"/>
      <c r="I7" s="4"/>
      <c r="J7" s="4"/>
      <c r="K7" s="4"/>
      <c r="M7" s="49"/>
      <c r="N7" s="49"/>
      <c r="O7" s="49"/>
      <c r="P7" s="49"/>
      <c r="Q7" s="49"/>
      <c r="R7" s="49"/>
    </row>
    <row r="8" spans="1:22" ht="15.75" x14ac:dyDescent="0.25">
      <c r="B8" s="77" t="s">
        <v>92</v>
      </c>
      <c r="C8" s="77"/>
      <c r="D8" s="77"/>
      <c r="E8" s="77"/>
      <c r="F8" s="77"/>
      <c r="G8" s="77"/>
      <c r="H8" s="77"/>
      <c r="I8" s="77"/>
      <c r="J8" s="77"/>
      <c r="K8" s="77"/>
      <c r="M8" s="49"/>
      <c r="N8" s="49"/>
      <c r="O8" s="49"/>
      <c r="P8" s="49"/>
      <c r="Q8" s="49"/>
      <c r="R8" s="49"/>
    </row>
    <row r="9" spans="1:22" ht="15.75" x14ac:dyDescent="0.25">
      <c r="B9" s="77" t="s">
        <v>93</v>
      </c>
      <c r="C9" s="77"/>
      <c r="D9" s="77"/>
      <c r="E9" s="77"/>
      <c r="F9" s="77"/>
      <c r="G9" s="77"/>
      <c r="H9" s="77"/>
      <c r="I9" s="77"/>
      <c r="J9" s="77"/>
      <c r="K9" s="77"/>
      <c r="M9" s="49"/>
      <c r="N9" s="49"/>
      <c r="O9" s="49"/>
      <c r="P9" s="49"/>
      <c r="Q9" s="49"/>
      <c r="R9" s="49"/>
    </row>
    <row r="10" spans="1:22" ht="15.75" x14ac:dyDescent="0.25">
      <c r="B10" s="77" t="s">
        <v>94</v>
      </c>
      <c r="C10" s="77"/>
      <c r="D10" s="77"/>
      <c r="E10" s="77"/>
      <c r="F10" s="77"/>
      <c r="G10" s="77"/>
      <c r="H10" s="77"/>
      <c r="I10" s="77"/>
      <c r="J10" s="77"/>
      <c r="K10" s="77"/>
      <c r="M10" s="49"/>
      <c r="N10" s="49"/>
      <c r="O10" s="49"/>
      <c r="P10" s="49"/>
      <c r="Q10" s="49"/>
      <c r="R10" s="49"/>
    </row>
    <row r="11" spans="1:22" ht="15.75" x14ac:dyDescent="0.25">
      <c r="B11" s="78" t="s">
        <v>95</v>
      </c>
      <c r="C11" s="78"/>
      <c r="D11" s="78"/>
      <c r="E11" s="78"/>
      <c r="F11" s="78"/>
      <c r="G11" s="78"/>
      <c r="H11" s="78"/>
      <c r="I11" s="78"/>
      <c r="J11" s="78"/>
      <c r="K11" s="78"/>
      <c r="M11" s="49"/>
      <c r="N11" s="49"/>
      <c r="O11" s="49"/>
      <c r="P11" s="49"/>
      <c r="Q11" s="49"/>
      <c r="R11" s="49"/>
    </row>
    <row r="12" spans="1:22" ht="15.75" x14ac:dyDescent="0.25">
      <c r="B12" s="58" t="s">
        <v>96</v>
      </c>
      <c r="C12" s="4"/>
      <c r="D12" s="4"/>
      <c r="E12" s="4"/>
      <c r="F12" s="4"/>
      <c r="G12" s="4"/>
      <c r="H12" s="4"/>
      <c r="I12" s="4"/>
      <c r="J12" s="4"/>
      <c r="K12" s="4"/>
      <c r="M12" s="49"/>
      <c r="N12" s="49"/>
      <c r="O12" s="49"/>
      <c r="P12" s="49"/>
      <c r="Q12" s="49"/>
      <c r="R12" s="49"/>
    </row>
    <row r="13" spans="1:2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 ht="15.75" x14ac:dyDescent="0.25">
      <c r="B14" s="108" t="s">
        <v>46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22" ht="15" customHeight="1" x14ac:dyDescent="0.25">
      <c r="B15" s="98" t="s">
        <v>0</v>
      </c>
      <c r="C15" s="103" t="s">
        <v>1</v>
      </c>
      <c r="D15" s="98" t="s">
        <v>2</v>
      </c>
      <c r="E15" s="98"/>
      <c r="F15" s="98"/>
      <c r="G15" s="98"/>
      <c r="H15" s="98"/>
      <c r="I15" s="98"/>
      <c r="J15" s="98" t="s">
        <v>12</v>
      </c>
      <c r="K15" s="98" t="s">
        <v>11</v>
      </c>
    </row>
    <row r="16" spans="1:22" ht="24" x14ac:dyDescent="0.25">
      <c r="B16" s="98"/>
      <c r="C16" s="104"/>
      <c r="D16" s="103" t="s">
        <v>3</v>
      </c>
      <c r="E16" s="105" t="s">
        <v>4</v>
      </c>
      <c r="F16" s="105"/>
      <c r="G16" s="104" t="s">
        <v>5</v>
      </c>
      <c r="H16" s="19" t="s">
        <v>6</v>
      </c>
      <c r="I16" s="106" t="s">
        <v>7</v>
      </c>
      <c r="J16" s="98"/>
      <c r="K16" s="98"/>
    </row>
    <row r="17" spans="2:11" ht="24" x14ac:dyDescent="0.25">
      <c r="B17" s="98"/>
      <c r="C17" s="105"/>
      <c r="D17" s="105"/>
      <c r="E17" s="6" t="s">
        <v>8</v>
      </c>
      <c r="F17" s="6" t="s">
        <v>9</v>
      </c>
      <c r="G17" s="105"/>
      <c r="H17" s="6" t="s">
        <v>10</v>
      </c>
      <c r="I17" s="107"/>
      <c r="J17" s="98"/>
      <c r="K17" s="98"/>
    </row>
    <row r="18" spans="2:11" x14ac:dyDescent="0.25">
      <c r="B18" s="109" t="s">
        <v>15</v>
      </c>
      <c r="C18" s="109"/>
      <c r="D18" s="109"/>
      <c r="E18" s="109"/>
      <c r="F18" s="109"/>
      <c r="G18" s="109"/>
      <c r="H18" s="109"/>
      <c r="I18" s="109"/>
      <c r="J18" s="109"/>
      <c r="K18" s="109"/>
    </row>
    <row r="19" spans="2:11" s="25" customFormat="1" ht="30" customHeight="1" x14ac:dyDescent="0.25">
      <c r="B19" s="20">
        <v>1</v>
      </c>
      <c r="C19" s="21" t="s">
        <v>18</v>
      </c>
      <c r="D19" s="21" t="s">
        <v>15</v>
      </c>
      <c r="E19" s="32">
        <v>0</v>
      </c>
      <c r="F19" s="32">
        <v>0.6</v>
      </c>
      <c r="G19" s="22">
        <v>0.6</v>
      </c>
      <c r="H19" s="23" t="s">
        <v>37</v>
      </c>
      <c r="I19" s="20" t="s">
        <v>62</v>
      </c>
      <c r="J19" s="24">
        <v>1000000</v>
      </c>
      <c r="K19" s="24">
        <v>1000000</v>
      </c>
    </row>
    <row r="20" spans="2:11" s="25" customFormat="1" ht="30" customHeight="1" x14ac:dyDescent="0.25">
      <c r="B20" s="20">
        <v>2</v>
      </c>
      <c r="C20" s="21" t="s">
        <v>18</v>
      </c>
      <c r="D20" s="21" t="s">
        <v>15</v>
      </c>
      <c r="E20" s="32">
        <v>3.7</v>
      </c>
      <c r="F20" s="32">
        <v>4.8</v>
      </c>
      <c r="G20" s="22"/>
      <c r="H20" s="23" t="s">
        <v>13</v>
      </c>
      <c r="I20" s="20" t="s">
        <v>63</v>
      </c>
      <c r="J20" s="24">
        <v>1000000</v>
      </c>
      <c r="K20" s="24">
        <v>1000000</v>
      </c>
    </row>
    <row r="21" spans="2:11" s="25" customFormat="1" ht="30" customHeight="1" x14ac:dyDescent="0.25">
      <c r="B21" s="20">
        <v>3</v>
      </c>
      <c r="C21" s="21" t="s">
        <v>18</v>
      </c>
      <c r="D21" s="21" t="s">
        <v>15</v>
      </c>
      <c r="E21" s="32">
        <v>0</v>
      </c>
      <c r="F21" s="32">
        <v>0.6</v>
      </c>
      <c r="G21" s="22"/>
      <c r="H21" s="23" t="s">
        <v>73</v>
      </c>
      <c r="I21" s="20" t="s">
        <v>65</v>
      </c>
      <c r="J21" s="24">
        <v>250000</v>
      </c>
      <c r="K21" s="24">
        <v>250000</v>
      </c>
    </row>
    <row r="22" spans="2:11" s="2" customFormat="1" x14ac:dyDescent="0.25">
      <c r="B22" s="100" t="s">
        <v>20</v>
      </c>
      <c r="C22" s="100"/>
      <c r="D22" s="100"/>
      <c r="E22" s="100"/>
      <c r="F22" s="100"/>
      <c r="G22" s="100"/>
      <c r="H22" s="100"/>
      <c r="I22" s="100"/>
      <c r="J22" s="12">
        <f>SUM(J19:J21)</f>
        <v>2250000</v>
      </c>
      <c r="K22" s="12">
        <f>SUM(K19:K21)</f>
        <v>2250000</v>
      </c>
    </row>
    <row r="23" spans="2:11" s="2" customFormat="1" x14ac:dyDescent="0.25">
      <c r="B23" s="99" t="s">
        <v>21</v>
      </c>
      <c r="C23" s="99"/>
      <c r="D23" s="99"/>
      <c r="E23" s="99"/>
      <c r="F23" s="99"/>
      <c r="G23" s="99"/>
      <c r="H23" s="99"/>
      <c r="I23" s="99"/>
      <c r="J23" s="99"/>
      <c r="K23" s="99"/>
    </row>
    <row r="24" spans="2:11" s="3" customFormat="1" ht="45" x14ac:dyDescent="0.25">
      <c r="B24" s="7">
        <v>1</v>
      </c>
      <c r="C24" s="21" t="s">
        <v>18</v>
      </c>
      <c r="D24" s="11" t="s">
        <v>21</v>
      </c>
      <c r="E24" s="13">
        <v>0</v>
      </c>
      <c r="F24" s="13">
        <v>4.8</v>
      </c>
      <c r="G24" s="13">
        <v>4.8</v>
      </c>
      <c r="H24" s="7" t="s">
        <v>23</v>
      </c>
      <c r="I24" s="7" t="s">
        <v>64</v>
      </c>
      <c r="J24" s="14">
        <v>400000</v>
      </c>
      <c r="K24" s="14">
        <v>400000</v>
      </c>
    </row>
    <row r="25" spans="2:11" s="3" customFormat="1" ht="30" customHeight="1" x14ac:dyDescent="0.25">
      <c r="B25" s="7">
        <v>2</v>
      </c>
      <c r="C25" s="21" t="s">
        <v>18</v>
      </c>
      <c r="D25" s="11" t="s">
        <v>21</v>
      </c>
      <c r="E25" s="13">
        <v>0</v>
      </c>
      <c r="F25" s="13">
        <v>4.8</v>
      </c>
      <c r="G25" s="13">
        <v>4.8</v>
      </c>
      <c r="H25" s="7" t="s">
        <v>23</v>
      </c>
      <c r="I25" s="7" t="s">
        <v>50</v>
      </c>
      <c r="J25" s="14">
        <v>300000</v>
      </c>
      <c r="K25" s="14">
        <v>300000</v>
      </c>
    </row>
    <row r="26" spans="2:11" s="3" customFormat="1" ht="45" x14ac:dyDescent="0.25">
      <c r="B26" s="7">
        <v>3</v>
      </c>
      <c r="C26" s="11" t="s">
        <v>24</v>
      </c>
      <c r="D26" s="11" t="s">
        <v>21</v>
      </c>
      <c r="E26" s="13">
        <v>3</v>
      </c>
      <c r="F26" s="13">
        <v>5.38</v>
      </c>
      <c r="G26" s="13">
        <v>2.38</v>
      </c>
      <c r="H26" s="7" t="s">
        <v>13</v>
      </c>
      <c r="I26" s="7" t="s">
        <v>66</v>
      </c>
      <c r="J26" s="14">
        <v>500000</v>
      </c>
      <c r="K26" s="14">
        <v>800000</v>
      </c>
    </row>
    <row r="27" spans="2:11" s="3" customFormat="1" ht="45" x14ac:dyDescent="0.25">
      <c r="B27" s="7">
        <v>4</v>
      </c>
      <c r="C27" s="11" t="s">
        <v>24</v>
      </c>
      <c r="D27" s="11" t="s">
        <v>21</v>
      </c>
      <c r="E27" s="13">
        <v>3</v>
      </c>
      <c r="F27" s="13">
        <v>5.38</v>
      </c>
      <c r="G27" s="13">
        <v>2.38</v>
      </c>
      <c r="H27" s="7" t="s">
        <v>13</v>
      </c>
      <c r="I27" s="7" t="s">
        <v>67</v>
      </c>
      <c r="J27" s="14">
        <v>200000</v>
      </c>
      <c r="K27" s="14">
        <v>200000</v>
      </c>
    </row>
    <row r="28" spans="2:11" s="3" customFormat="1" ht="30" customHeight="1" x14ac:dyDescent="0.25">
      <c r="B28" s="7">
        <v>5</v>
      </c>
      <c r="C28" s="21" t="s">
        <v>18</v>
      </c>
      <c r="D28" s="11" t="s">
        <v>21</v>
      </c>
      <c r="E28" s="110">
        <v>4</v>
      </c>
      <c r="F28" s="111"/>
      <c r="G28" s="13"/>
      <c r="H28" s="7" t="s">
        <v>73</v>
      </c>
      <c r="I28" s="7" t="s">
        <v>65</v>
      </c>
      <c r="J28" s="14">
        <v>67016.100000000006</v>
      </c>
      <c r="K28" s="14">
        <v>100000</v>
      </c>
    </row>
    <row r="29" spans="2:11" s="3" customFormat="1" ht="30" customHeight="1" x14ac:dyDescent="0.25">
      <c r="B29" s="7">
        <v>6</v>
      </c>
      <c r="C29" s="21" t="s">
        <v>18</v>
      </c>
      <c r="D29" s="11" t="s">
        <v>21</v>
      </c>
      <c r="E29" s="13">
        <v>0</v>
      </c>
      <c r="F29" s="13">
        <v>5.4</v>
      </c>
      <c r="G29" s="13">
        <v>5.4</v>
      </c>
      <c r="H29" s="7" t="s">
        <v>23</v>
      </c>
      <c r="I29" s="7" t="s">
        <v>68</v>
      </c>
      <c r="J29" s="14">
        <v>2100000</v>
      </c>
      <c r="K29" s="14">
        <v>2000000</v>
      </c>
    </row>
    <row r="30" spans="2:11" s="3" customFormat="1" ht="30" customHeight="1" x14ac:dyDescent="0.25">
      <c r="B30" s="20">
        <v>7</v>
      </c>
      <c r="C30" s="21" t="s">
        <v>18</v>
      </c>
      <c r="D30" s="26" t="s">
        <v>21</v>
      </c>
      <c r="E30" s="27">
        <v>5</v>
      </c>
      <c r="F30" s="27">
        <v>5.4</v>
      </c>
      <c r="G30" s="27">
        <v>0.4</v>
      </c>
      <c r="H30" s="20" t="s">
        <v>23</v>
      </c>
      <c r="I30" s="20" t="s">
        <v>69</v>
      </c>
      <c r="J30" s="28">
        <v>400000</v>
      </c>
      <c r="K30" s="28">
        <v>400000</v>
      </c>
    </row>
    <row r="31" spans="2:11" s="3" customFormat="1" ht="30" customHeight="1" x14ac:dyDescent="0.25">
      <c r="B31" s="20">
        <v>8</v>
      </c>
      <c r="C31" s="21" t="s">
        <v>18</v>
      </c>
      <c r="D31" s="26" t="s">
        <v>21</v>
      </c>
      <c r="E31" s="27">
        <v>3</v>
      </c>
      <c r="F31" s="27">
        <v>4</v>
      </c>
      <c r="G31" s="27">
        <v>1</v>
      </c>
      <c r="H31" s="20" t="s">
        <v>23</v>
      </c>
      <c r="I31" s="20" t="s">
        <v>85</v>
      </c>
      <c r="J31" s="28">
        <v>500000</v>
      </c>
      <c r="K31" s="28">
        <v>500000</v>
      </c>
    </row>
    <row r="32" spans="2:11" s="3" customFormat="1" x14ac:dyDescent="0.25">
      <c r="B32" s="100" t="s">
        <v>20</v>
      </c>
      <c r="C32" s="100"/>
      <c r="D32" s="100"/>
      <c r="E32" s="100"/>
      <c r="F32" s="100"/>
      <c r="G32" s="100"/>
      <c r="H32" s="100"/>
      <c r="I32" s="100"/>
      <c r="J32" s="12">
        <f>SUM(J24:J31)</f>
        <v>4467016.0999999996</v>
      </c>
      <c r="K32" s="12">
        <f>SUM(K24:K31)</f>
        <v>4700000</v>
      </c>
    </row>
    <row r="33" spans="2:11" s="3" customFormat="1" x14ac:dyDescent="0.25">
      <c r="B33" s="99" t="s">
        <v>26</v>
      </c>
      <c r="C33" s="99"/>
      <c r="D33" s="99"/>
      <c r="E33" s="99"/>
      <c r="F33" s="99"/>
      <c r="G33" s="99"/>
      <c r="H33" s="99"/>
      <c r="I33" s="99"/>
      <c r="J33" s="99"/>
      <c r="K33" s="99"/>
    </row>
    <row r="34" spans="2:11" s="29" customFormat="1" ht="30" customHeight="1" x14ac:dyDescent="0.25">
      <c r="B34" s="20">
        <v>1</v>
      </c>
      <c r="C34" s="26" t="s">
        <v>27</v>
      </c>
      <c r="D34" s="26" t="s">
        <v>26</v>
      </c>
      <c r="E34" s="27">
        <v>6.8</v>
      </c>
      <c r="F34" s="27">
        <v>6.9</v>
      </c>
      <c r="G34" s="27">
        <v>0.1</v>
      </c>
      <c r="H34" s="20" t="s">
        <v>13</v>
      </c>
      <c r="I34" s="20" t="s">
        <v>51</v>
      </c>
      <c r="J34" s="28">
        <v>1000000</v>
      </c>
      <c r="K34" s="28">
        <v>1000000</v>
      </c>
    </row>
    <row r="35" spans="2:11" s="29" customFormat="1" ht="30" customHeight="1" x14ac:dyDescent="0.25">
      <c r="B35" s="20">
        <v>2</v>
      </c>
      <c r="C35" s="26" t="s">
        <v>27</v>
      </c>
      <c r="D35" s="26" t="s">
        <v>26</v>
      </c>
      <c r="E35" s="27">
        <v>5.8</v>
      </c>
      <c r="F35" s="27">
        <v>12.4</v>
      </c>
      <c r="G35" s="27">
        <v>6.2</v>
      </c>
      <c r="H35" s="20" t="s">
        <v>23</v>
      </c>
      <c r="I35" s="20" t="s">
        <v>51</v>
      </c>
      <c r="J35" s="28">
        <v>1558486.4</v>
      </c>
      <c r="K35" s="28">
        <v>1558486.4</v>
      </c>
    </row>
    <row r="36" spans="2:11" s="29" customFormat="1" ht="30" customHeight="1" x14ac:dyDescent="0.25">
      <c r="B36" s="20">
        <v>3</v>
      </c>
      <c r="C36" s="26" t="s">
        <v>27</v>
      </c>
      <c r="D36" s="26" t="s">
        <v>26</v>
      </c>
      <c r="E36" s="27">
        <v>11.4</v>
      </c>
      <c r="F36" s="27">
        <v>12.4</v>
      </c>
      <c r="G36" s="27">
        <v>1</v>
      </c>
      <c r="H36" s="20" t="s">
        <v>23</v>
      </c>
      <c r="I36" s="20" t="s">
        <v>51</v>
      </c>
      <c r="J36" s="28">
        <v>1000000</v>
      </c>
      <c r="K36" s="28">
        <v>1000000</v>
      </c>
    </row>
    <row r="37" spans="2:11" s="3" customFormat="1" x14ac:dyDescent="0.25">
      <c r="B37" s="100" t="s">
        <v>20</v>
      </c>
      <c r="C37" s="100"/>
      <c r="D37" s="100"/>
      <c r="E37" s="100"/>
      <c r="F37" s="100"/>
      <c r="G37" s="100"/>
      <c r="H37" s="100"/>
      <c r="I37" s="100"/>
      <c r="J37" s="12">
        <f>SUM(J34:J36)</f>
        <v>3558486.4</v>
      </c>
      <c r="K37" s="12">
        <f>SUM(K34:K36)</f>
        <v>3558486.4</v>
      </c>
    </row>
    <row r="38" spans="2:11" s="3" customFormat="1" x14ac:dyDescent="0.25">
      <c r="B38" s="99" t="s">
        <v>29</v>
      </c>
      <c r="C38" s="99"/>
      <c r="D38" s="99"/>
      <c r="E38" s="99"/>
      <c r="F38" s="99"/>
      <c r="G38" s="99"/>
      <c r="H38" s="99"/>
      <c r="I38" s="99"/>
      <c r="J38" s="99"/>
      <c r="K38" s="99"/>
    </row>
    <row r="39" spans="2:11" s="3" customFormat="1" ht="30" customHeight="1" x14ac:dyDescent="0.25">
      <c r="B39" s="7">
        <v>1</v>
      </c>
      <c r="C39" s="11" t="s">
        <v>30</v>
      </c>
      <c r="D39" s="11" t="s">
        <v>29</v>
      </c>
      <c r="E39" s="13">
        <v>3.7</v>
      </c>
      <c r="F39" s="13">
        <v>4.5</v>
      </c>
      <c r="G39" s="13">
        <v>0.8</v>
      </c>
      <c r="H39" s="7" t="s">
        <v>23</v>
      </c>
      <c r="I39" s="7" t="s">
        <v>70</v>
      </c>
      <c r="J39" s="14">
        <v>100000</v>
      </c>
      <c r="K39" s="14">
        <v>100000</v>
      </c>
    </row>
    <row r="40" spans="2:11" s="3" customFormat="1" ht="38.25" customHeight="1" x14ac:dyDescent="0.25">
      <c r="B40" s="20">
        <v>2</v>
      </c>
      <c r="C40" s="26" t="s">
        <v>30</v>
      </c>
      <c r="D40" s="26" t="s">
        <v>29</v>
      </c>
      <c r="E40" s="118">
        <v>4.3</v>
      </c>
      <c r="F40" s="119"/>
      <c r="G40" s="27"/>
      <c r="H40" s="20" t="s">
        <v>23</v>
      </c>
      <c r="I40" s="20" t="s">
        <v>71</v>
      </c>
      <c r="J40" s="28">
        <v>800000</v>
      </c>
      <c r="K40" s="28">
        <v>200000</v>
      </c>
    </row>
    <row r="41" spans="2:11" s="3" customFormat="1" x14ac:dyDescent="0.25">
      <c r="B41" s="100" t="s">
        <v>20</v>
      </c>
      <c r="C41" s="100"/>
      <c r="D41" s="100"/>
      <c r="E41" s="100"/>
      <c r="F41" s="100"/>
      <c r="G41" s="100"/>
      <c r="H41" s="100"/>
      <c r="I41" s="100"/>
      <c r="J41" s="12">
        <f>SUM(J39:J40)</f>
        <v>900000</v>
      </c>
      <c r="K41" s="12">
        <f>SUM(K39:K40)</f>
        <v>300000</v>
      </c>
    </row>
    <row r="42" spans="2:11" s="3" customFormat="1" x14ac:dyDescent="0.25">
      <c r="B42" s="99" t="s">
        <v>32</v>
      </c>
      <c r="C42" s="99"/>
      <c r="D42" s="99"/>
      <c r="E42" s="99"/>
      <c r="F42" s="99"/>
      <c r="G42" s="99"/>
      <c r="H42" s="99"/>
      <c r="I42" s="99"/>
      <c r="J42" s="99"/>
      <c r="K42" s="99"/>
    </row>
    <row r="43" spans="2:11" s="3" customFormat="1" ht="30" customHeight="1" x14ac:dyDescent="0.25">
      <c r="B43" s="35">
        <v>1</v>
      </c>
      <c r="C43" s="36" t="s">
        <v>72</v>
      </c>
      <c r="D43" s="36" t="s">
        <v>32</v>
      </c>
      <c r="E43" s="120">
        <v>5</v>
      </c>
      <c r="F43" s="121"/>
      <c r="G43" s="37"/>
      <c r="H43" s="35" t="s">
        <v>37</v>
      </c>
      <c r="I43" s="35" t="s">
        <v>74</v>
      </c>
      <c r="J43" s="38">
        <v>350000</v>
      </c>
      <c r="K43" s="38">
        <v>50000</v>
      </c>
    </row>
    <row r="44" spans="2:11" s="3" customFormat="1" ht="30" customHeight="1" x14ac:dyDescent="0.25">
      <c r="B44" s="20">
        <v>2</v>
      </c>
      <c r="C44" s="26" t="s">
        <v>72</v>
      </c>
      <c r="D44" s="26" t="s">
        <v>32</v>
      </c>
      <c r="E44" s="27">
        <v>2</v>
      </c>
      <c r="F44" s="27">
        <v>6.6</v>
      </c>
      <c r="G44" s="27"/>
      <c r="H44" s="20" t="s">
        <v>73</v>
      </c>
      <c r="I44" s="20" t="s">
        <v>75</v>
      </c>
      <c r="J44" s="28">
        <v>350000</v>
      </c>
      <c r="K44" s="28">
        <v>650000</v>
      </c>
    </row>
    <row r="45" spans="2:11" s="3" customForma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2">
        <f>SUM(J43:J44)</f>
        <v>700000</v>
      </c>
      <c r="K45" s="12">
        <f>SUM(K43:K44)</f>
        <v>700000</v>
      </c>
    </row>
    <row r="46" spans="2:11" s="3" customFormat="1" x14ac:dyDescent="0.25">
      <c r="B46" s="99" t="s">
        <v>45</v>
      </c>
      <c r="C46" s="99"/>
      <c r="D46" s="99"/>
      <c r="E46" s="99"/>
      <c r="F46" s="99"/>
      <c r="G46" s="99"/>
      <c r="H46" s="99"/>
      <c r="I46" s="99"/>
      <c r="J46" s="99"/>
      <c r="K46" s="99"/>
    </row>
    <row r="47" spans="2:11" s="3" customFormat="1" ht="30" customHeight="1" x14ac:dyDescent="0.25">
      <c r="B47" s="7">
        <v>1</v>
      </c>
      <c r="C47" s="11" t="s">
        <v>41</v>
      </c>
      <c r="D47" s="11" t="s">
        <v>47</v>
      </c>
      <c r="E47" s="13">
        <v>0</v>
      </c>
      <c r="F47" s="13">
        <v>10.5</v>
      </c>
      <c r="G47" s="13">
        <v>10.5</v>
      </c>
      <c r="H47" s="7" t="s">
        <v>23</v>
      </c>
      <c r="I47" s="15" t="s">
        <v>50</v>
      </c>
      <c r="J47" s="14">
        <v>400000</v>
      </c>
      <c r="K47" s="14">
        <v>400000</v>
      </c>
    </row>
    <row r="48" spans="2:11" s="3" customFormat="1" ht="30" customHeight="1" x14ac:dyDescent="0.25">
      <c r="B48" s="20">
        <v>2</v>
      </c>
      <c r="C48" s="26" t="s">
        <v>41</v>
      </c>
      <c r="D48" s="26" t="s">
        <v>47</v>
      </c>
      <c r="E48" s="39">
        <v>8.3000000000000007</v>
      </c>
      <c r="F48" s="39">
        <v>10.5</v>
      </c>
      <c r="G48" s="27"/>
      <c r="H48" s="20" t="s">
        <v>23</v>
      </c>
      <c r="I48" s="40" t="s">
        <v>51</v>
      </c>
      <c r="J48" s="28">
        <v>70000</v>
      </c>
      <c r="K48" s="28">
        <v>200000</v>
      </c>
    </row>
    <row r="49" spans="2:11" s="1" customFormat="1" ht="30" customHeight="1" x14ac:dyDescent="0.25">
      <c r="B49" s="7">
        <v>3</v>
      </c>
      <c r="C49" s="11" t="s">
        <v>48</v>
      </c>
      <c r="D49" s="11" t="s">
        <v>47</v>
      </c>
      <c r="E49" s="110" t="s">
        <v>49</v>
      </c>
      <c r="F49" s="111"/>
      <c r="G49" s="13"/>
      <c r="H49" s="7" t="s">
        <v>23</v>
      </c>
      <c r="I49" s="15" t="s">
        <v>52</v>
      </c>
      <c r="J49" s="14">
        <v>200000</v>
      </c>
      <c r="K49" s="14">
        <v>2100000</v>
      </c>
    </row>
    <row r="50" spans="2:11" s="1" customFormat="1" ht="45" x14ac:dyDescent="0.25">
      <c r="B50" s="7">
        <v>4</v>
      </c>
      <c r="C50" s="11" t="s">
        <v>53</v>
      </c>
      <c r="D50" s="11" t="s">
        <v>47</v>
      </c>
      <c r="E50" s="13">
        <v>0</v>
      </c>
      <c r="F50" s="13">
        <v>10.5</v>
      </c>
      <c r="G50" s="13">
        <v>10.5</v>
      </c>
      <c r="H50" s="7" t="s">
        <v>73</v>
      </c>
      <c r="I50" s="15" t="s">
        <v>54</v>
      </c>
      <c r="J50" s="14">
        <v>3000000</v>
      </c>
      <c r="K50" s="14">
        <v>1000000</v>
      </c>
    </row>
    <row r="51" spans="2:11" ht="30" customHeight="1" x14ac:dyDescent="0.25">
      <c r="B51" s="7">
        <v>5</v>
      </c>
      <c r="C51" s="11" t="s">
        <v>38</v>
      </c>
      <c r="D51" s="11" t="s">
        <v>47</v>
      </c>
      <c r="E51" s="8">
        <v>1.5</v>
      </c>
      <c r="F51" s="8">
        <v>7</v>
      </c>
      <c r="G51" s="8">
        <v>5.5</v>
      </c>
      <c r="H51" s="9" t="s">
        <v>40</v>
      </c>
      <c r="I51" s="15" t="s">
        <v>55</v>
      </c>
      <c r="J51" s="14">
        <v>200000</v>
      </c>
      <c r="K51" s="14">
        <v>400000</v>
      </c>
    </row>
    <row r="52" spans="2:11" s="30" customFormat="1" ht="18" customHeight="1" x14ac:dyDescent="0.25">
      <c r="B52" s="112" t="s">
        <v>20</v>
      </c>
      <c r="C52" s="113"/>
      <c r="D52" s="113"/>
      <c r="E52" s="113"/>
      <c r="F52" s="113"/>
      <c r="G52" s="113"/>
      <c r="H52" s="113"/>
      <c r="I52" s="114"/>
      <c r="J52" s="12">
        <f>SUM(J47:J51)</f>
        <v>3870000</v>
      </c>
      <c r="K52" s="33">
        <f>SUM(K47:K51)</f>
        <v>4100000</v>
      </c>
    </row>
    <row r="53" spans="2:11" ht="15.75" customHeight="1" x14ac:dyDescent="0.25">
      <c r="B53" s="115" t="s">
        <v>56</v>
      </c>
      <c r="C53" s="116"/>
      <c r="D53" s="116"/>
      <c r="E53" s="116"/>
      <c r="F53" s="116"/>
      <c r="G53" s="116"/>
      <c r="H53" s="116"/>
      <c r="I53" s="116"/>
      <c r="J53" s="116"/>
      <c r="K53" s="117"/>
    </row>
    <row r="54" spans="2:11" ht="78.75" customHeight="1" x14ac:dyDescent="0.25">
      <c r="B54" s="7">
        <v>1</v>
      </c>
      <c r="C54" s="11" t="s">
        <v>59</v>
      </c>
      <c r="D54" s="11" t="s">
        <v>60</v>
      </c>
      <c r="E54" s="8"/>
      <c r="F54" s="8"/>
      <c r="G54" s="8" t="s">
        <v>57</v>
      </c>
      <c r="H54" s="7" t="s">
        <v>58</v>
      </c>
      <c r="I54" s="15" t="s">
        <v>61</v>
      </c>
      <c r="J54" s="10">
        <v>1600000</v>
      </c>
      <c r="K54" s="10">
        <v>1600000</v>
      </c>
    </row>
    <row r="55" spans="2:11" ht="18" customHeight="1" x14ac:dyDescent="0.25">
      <c r="B55" s="7"/>
      <c r="C55" s="11"/>
      <c r="D55" s="11"/>
      <c r="E55" s="8"/>
      <c r="F55" s="8"/>
      <c r="G55" s="8"/>
      <c r="H55" s="9"/>
      <c r="I55" s="31" t="s">
        <v>20</v>
      </c>
      <c r="J55" s="34">
        <f>J54</f>
        <v>1600000</v>
      </c>
      <c r="K55" s="34">
        <f>K54</f>
        <v>1600000</v>
      </c>
    </row>
    <row r="56" spans="2:11" x14ac:dyDescent="0.25">
      <c r="B56" s="97" t="s">
        <v>43</v>
      </c>
      <c r="C56" s="97"/>
      <c r="D56" s="97"/>
      <c r="E56" s="97"/>
      <c r="F56" s="97"/>
      <c r="G56" s="97"/>
      <c r="H56" s="97"/>
      <c r="I56" s="97"/>
      <c r="J56" s="18">
        <f>SUM(J22+J32+J37+J41+J45+J52+J55)</f>
        <v>17345502.5</v>
      </c>
      <c r="K56" s="18">
        <f>SUM(K22+K32+K37+K41+K45+K52+K55)</f>
        <v>17208486.399999999</v>
      </c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5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2:1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2:1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2:1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2:1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2:1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2:1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2:1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2:1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2:1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2:1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2:1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2:1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2:1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2:1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2:1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2:1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2:1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2:1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2:1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2:1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2:1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2:1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2:1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2:1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2:1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2:1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2:1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2:1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2:1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2:1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2:1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2:1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2:1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2:1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2:1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2:1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2:1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2:11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2:1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2:1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2:1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2:11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2:1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2:1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2:1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2:1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2:11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2:1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2:1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2:11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2:1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2:1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2:1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2:1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2:1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2:1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2:1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2:1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2:1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2:1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2:1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2:1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2:1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2:1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2:1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2:1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2:1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2:1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2:1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2:1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2:1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2:1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2:11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2:1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2:1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2:1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2:11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2:1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2:1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2:1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2:1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2:1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2:1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2:1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2:11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2:1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2:11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2:1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2:1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2:11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2:1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2:1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2:1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2:1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2:1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2:11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2:1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2:11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2:1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2:11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2:11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2:1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2:1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2:11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2:1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2:1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2:1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2:1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2:11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2:11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2:1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2:11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2:1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2:11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2:1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2:1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2:11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2:1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2:1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2:1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2:1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2:1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2:1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2:1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2:1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2:1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2:1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2:1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2:1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2:1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2:1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2:1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2:1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2:1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2:1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2:1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2:1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2:1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2:11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2:1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2:11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2:11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2:1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2:1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2:1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2:1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2:1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2:1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2:1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2:1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2:1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2:1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2:1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2:1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2:1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2:1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2:1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2:1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</row>
  </sheetData>
  <mergeCells count="40">
    <mergeCell ref="D4:I4"/>
    <mergeCell ref="B45:I45"/>
    <mergeCell ref="A2:C2"/>
    <mergeCell ref="A3:C3"/>
    <mergeCell ref="A4:C4"/>
    <mergeCell ref="A5:C6"/>
    <mergeCell ref="B38:K38"/>
    <mergeCell ref="K15:K17"/>
    <mergeCell ref="E16:F16"/>
    <mergeCell ref="G16:G17"/>
    <mergeCell ref="I16:I17"/>
    <mergeCell ref="D16:D17"/>
    <mergeCell ref="B11:K11"/>
    <mergeCell ref="B18:K18"/>
    <mergeCell ref="B22:I22"/>
    <mergeCell ref="D2:I2"/>
    <mergeCell ref="D3:I3"/>
    <mergeCell ref="B56:I56"/>
    <mergeCell ref="E49:F49"/>
    <mergeCell ref="B52:I52"/>
    <mergeCell ref="B53:K53"/>
    <mergeCell ref="B46:K46"/>
    <mergeCell ref="E40:F40"/>
    <mergeCell ref="E43:F43"/>
    <mergeCell ref="B23:K23"/>
    <mergeCell ref="B32:I32"/>
    <mergeCell ref="B33:K33"/>
    <mergeCell ref="E28:F28"/>
    <mergeCell ref="B37:I37"/>
    <mergeCell ref="B41:I41"/>
    <mergeCell ref="B42:K42"/>
    <mergeCell ref="B15:B17"/>
    <mergeCell ref="C15:C17"/>
    <mergeCell ref="D15:I15"/>
    <mergeCell ref="J15:J17"/>
    <mergeCell ref="D5:I6"/>
    <mergeCell ref="B8:K8"/>
    <mergeCell ref="B9:K9"/>
    <mergeCell ref="B10:K10"/>
    <mergeCell ref="B14:K14"/>
  </mergeCells>
  <pageMargins left="0.7" right="0.7" top="0.75" bottom="0.75" header="0.3" footer="0.3"/>
  <pageSetup paperSize="9" scale="4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9"/>
  <sheetViews>
    <sheetView view="pageBreakPreview" zoomScale="73" zoomScaleNormal="73" zoomScaleSheetLayoutView="73" workbookViewId="0">
      <selection activeCell="P18" sqref="P18"/>
    </sheetView>
  </sheetViews>
  <sheetFormatPr defaultRowHeight="15" x14ac:dyDescent="0.25"/>
  <cols>
    <col min="2" max="2" width="5.140625" customWidth="1"/>
    <col min="3" max="3" width="41.5703125" customWidth="1"/>
    <col min="4" max="4" width="13" customWidth="1"/>
    <col min="5" max="5" width="10.7109375" customWidth="1"/>
    <col min="6" max="6" width="11.140625" customWidth="1"/>
    <col min="7" max="7" width="13" customWidth="1"/>
    <col min="8" max="8" width="18.5703125" customWidth="1"/>
    <col min="9" max="9" width="56.7109375" customWidth="1"/>
    <col min="10" max="10" width="18.28515625" hidden="1" customWidth="1"/>
    <col min="11" max="11" width="26.85546875" customWidth="1"/>
    <col min="12" max="12" width="11.140625" customWidth="1"/>
  </cols>
  <sheetData>
    <row r="1" spans="1:12" x14ac:dyDescent="0.25">
      <c r="A1" s="87"/>
      <c r="B1" s="88"/>
      <c r="C1" s="89"/>
      <c r="D1" s="79" t="s">
        <v>87</v>
      </c>
      <c r="E1" s="79"/>
      <c r="F1" s="79"/>
      <c r="G1" s="79"/>
      <c r="H1" s="79"/>
      <c r="I1" s="80"/>
      <c r="K1" s="65" t="s">
        <v>103</v>
      </c>
      <c r="L1" s="61"/>
    </row>
    <row r="2" spans="1:12" x14ac:dyDescent="0.25">
      <c r="A2" s="90"/>
      <c r="B2" s="91"/>
      <c r="C2" s="92"/>
      <c r="D2" s="81" t="s">
        <v>88</v>
      </c>
      <c r="E2" s="81"/>
      <c r="F2" s="81"/>
      <c r="G2" s="81"/>
      <c r="H2" s="81"/>
      <c r="I2" s="82"/>
      <c r="K2" s="51" t="s">
        <v>104</v>
      </c>
      <c r="L2" s="52"/>
    </row>
    <row r="3" spans="1:12" ht="15" customHeight="1" thickBot="1" x14ac:dyDescent="0.3">
      <c r="A3" s="90"/>
      <c r="B3" s="91"/>
      <c r="C3" s="92"/>
      <c r="D3" s="81" t="s">
        <v>89</v>
      </c>
      <c r="E3" s="81"/>
      <c r="F3" s="81"/>
      <c r="G3" s="81"/>
      <c r="H3" s="81"/>
      <c r="I3" s="82"/>
      <c r="K3" s="51" t="s">
        <v>105</v>
      </c>
      <c r="L3" s="53"/>
    </row>
    <row r="4" spans="1:12" x14ac:dyDescent="0.25">
      <c r="A4" s="93" t="s">
        <v>90</v>
      </c>
      <c r="B4" s="94"/>
      <c r="C4" s="95"/>
      <c r="D4" s="83" t="s">
        <v>91</v>
      </c>
      <c r="E4" s="83"/>
      <c r="F4" s="83"/>
      <c r="G4" s="83"/>
      <c r="H4" s="83"/>
      <c r="I4" s="84"/>
      <c r="K4" s="54" t="s">
        <v>106</v>
      </c>
      <c r="L4" s="55"/>
    </row>
    <row r="5" spans="1:12" ht="15.75" thickBot="1" x14ac:dyDescent="0.3">
      <c r="A5" s="96"/>
      <c r="B5" s="85"/>
      <c r="C5" s="86"/>
      <c r="D5" s="85"/>
      <c r="E5" s="85"/>
      <c r="F5" s="85"/>
      <c r="G5" s="85"/>
      <c r="H5" s="85"/>
      <c r="I5" s="86"/>
      <c r="K5" s="56" t="s">
        <v>107</v>
      </c>
      <c r="L5" s="57"/>
    </row>
    <row r="6" spans="1:12" x14ac:dyDescent="0.25">
      <c r="A6" s="59"/>
      <c r="B6" s="59"/>
      <c r="C6" s="59"/>
      <c r="D6" s="59"/>
      <c r="E6" s="59"/>
      <c r="F6" s="59"/>
      <c r="G6" s="59"/>
      <c r="H6" s="59"/>
      <c r="I6" s="59"/>
      <c r="K6" s="66"/>
      <c r="L6" s="66"/>
    </row>
    <row r="7" spans="1:12" ht="15.75" x14ac:dyDescent="0.25">
      <c r="B7" s="77" t="s">
        <v>92</v>
      </c>
      <c r="C7" s="77"/>
      <c r="D7" s="77"/>
      <c r="E7" s="77"/>
      <c r="F7" s="77"/>
      <c r="G7" s="77"/>
      <c r="H7" s="77"/>
      <c r="I7" s="77"/>
      <c r="J7" s="77"/>
      <c r="K7" s="77"/>
    </row>
    <row r="8" spans="1:12" ht="15.75" x14ac:dyDescent="0.25">
      <c r="B8" s="77" t="s">
        <v>93</v>
      </c>
      <c r="C8" s="77"/>
      <c r="D8" s="77"/>
      <c r="E8" s="77"/>
      <c r="F8" s="77"/>
      <c r="G8" s="77"/>
      <c r="H8" s="77"/>
      <c r="I8" s="77"/>
      <c r="J8" s="77"/>
      <c r="K8" s="77"/>
    </row>
    <row r="9" spans="1:12" ht="15.75" x14ac:dyDescent="0.25">
      <c r="B9" s="77" t="s">
        <v>94</v>
      </c>
      <c r="C9" s="77"/>
      <c r="D9" s="77"/>
      <c r="E9" s="77"/>
      <c r="F9" s="77"/>
      <c r="G9" s="77"/>
      <c r="H9" s="77"/>
      <c r="I9" s="77"/>
      <c r="J9" s="77"/>
      <c r="K9" s="77"/>
    </row>
    <row r="10" spans="1:12" ht="15.75" x14ac:dyDescent="0.25">
      <c r="B10" s="78" t="s">
        <v>95</v>
      </c>
      <c r="C10" s="78"/>
      <c r="D10" s="78"/>
      <c r="E10" s="78"/>
      <c r="F10" s="78"/>
      <c r="G10" s="78"/>
      <c r="H10" s="78"/>
      <c r="I10" s="78"/>
      <c r="J10" s="78"/>
      <c r="K10" s="78"/>
    </row>
    <row r="11" spans="1:12" s="43" customFormat="1" ht="18.75" x14ac:dyDescent="0.3">
      <c r="B11" s="58" t="s">
        <v>96</v>
      </c>
      <c r="C11" s="50"/>
      <c r="D11" s="4"/>
      <c r="E11" s="4"/>
      <c r="F11" s="4"/>
      <c r="G11" s="4"/>
      <c r="H11" s="4"/>
      <c r="I11" s="4"/>
      <c r="J11" s="4"/>
      <c r="K11" s="4"/>
    </row>
    <row r="12" spans="1:12" ht="7.5" customHeigh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2" ht="15.75" x14ac:dyDescent="0.25">
      <c r="B13" s="108" t="s">
        <v>76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2" ht="15" customHeight="1" x14ac:dyDescent="0.25">
      <c r="B14" s="98" t="s">
        <v>0</v>
      </c>
      <c r="C14" s="103" t="s">
        <v>1</v>
      </c>
      <c r="D14" s="98" t="s">
        <v>2</v>
      </c>
      <c r="E14" s="98"/>
      <c r="F14" s="98"/>
      <c r="G14" s="98"/>
      <c r="H14" s="98"/>
      <c r="I14" s="98"/>
      <c r="J14" s="98" t="s">
        <v>12</v>
      </c>
      <c r="K14" s="98" t="s">
        <v>11</v>
      </c>
    </row>
    <row r="15" spans="1:12" x14ac:dyDescent="0.25">
      <c r="B15" s="98"/>
      <c r="C15" s="104"/>
      <c r="D15" s="103" t="s">
        <v>3</v>
      </c>
      <c r="E15" s="105" t="s">
        <v>4</v>
      </c>
      <c r="F15" s="105"/>
      <c r="G15" s="104" t="s">
        <v>5</v>
      </c>
      <c r="H15" s="19" t="s">
        <v>6</v>
      </c>
      <c r="I15" s="106" t="s">
        <v>7</v>
      </c>
      <c r="J15" s="98"/>
      <c r="K15" s="98"/>
    </row>
    <row r="16" spans="1:12" ht="26.25" customHeight="1" x14ac:dyDescent="0.25">
      <c r="B16" s="98"/>
      <c r="C16" s="105"/>
      <c r="D16" s="105"/>
      <c r="E16" s="6" t="s">
        <v>8</v>
      </c>
      <c r="F16" s="6" t="s">
        <v>9</v>
      </c>
      <c r="G16" s="105"/>
      <c r="H16" s="6" t="s">
        <v>10</v>
      </c>
      <c r="I16" s="107"/>
      <c r="J16" s="98"/>
      <c r="K16" s="98"/>
    </row>
    <row r="17" spans="2:11" x14ac:dyDescent="0.25">
      <c r="B17" s="109" t="s">
        <v>15</v>
      </c>
      <c r="C17" s="109"/>
      <c r="D17" s="109"/>
      <c r="E17" s="109"/>
      <c r="F17" s="109"/>
      <c r="G17" s="109"/>
      <c r="H17" s="109"/>
      <c r="I17" s="109"/>
      <c r="J17" s="109"/>
      <c r="K17" s="109"/>
    </row>
    <row r="18" spans="2:11" s="25" customFormat="1" ht="57" customHeight="1" x14ac:dyDescent="0.25">
      <c r="B18" s="20">
        <v>1</v>
      </c>
      <c r="C18" s="21" t="s">
        <v>77</v>
      </c>
      <c r="D18" s="21" t="s">
        <v>15</v>
      </c>
      <c r="E18" s="122" t="s">
        <v>78</v>
      </c>
      <c r="F18" s="123"/>
      <c r="G18" s="41"/>
      <c r="H18" s="23" t="s">
        <v>79</v>
      </c>
      <c r="I18" s="42" t="s">
        <v>86</v>
      </c>
      <c r="J18" s="24">
        <v>500000</v>
      </c>
      <c r="K18" s="24">
        <v>500000</v>
      </c>
    </row>
    <row r="19" spans="2:11" s="2" customFormat="1" x14ac:dyDescent="0.25">
      <c r="B19" s="100" t="s">
        <v>20</v>
      </c>
      <c r="C19" s="100"/>
      <c r="D19" s="100"/>
      <c r="E19" s="100"/>
      <c r="F19" s="100"/>
      <c r="G19" s="100"/>
      <c r="H19" s="100"/>
      <c r="I19" s="100"/>
      <c r="J19" s="12">
        <f>SUM(J18:J18)</f>
        <v>500000</v>
      </c>
      <c r="K19" s="12">
        <f>SUM(K18:K18)</f>
        <v>500000</v>
      </c>
    </row>
    <row r="20" spans="2:11" s="2" customFormat="1" x14ac:dyDescent="0.25">
      <c r="B20" s="99" t="s">
        <v>21</v>
      </c>
      <c r="C20" s="99"/>
      <c r="D20" s="99"/>
      <c r="E20" s="99"/>
      <c r="F20" s="99"/>
      <c r="G20" s="99"/>
      <c r="H20" s="99"/>
      <c r="I20" s="99"/>
      <c r="J20" s="99"/>
      <c r="K20" s="99"/>
    </row>
    <row r="21" spans="2:11" s="29" customFormat="1" ht="51" x14ac:dyDescent="0.25">
      <c r="B21" s="20">
        <v>1</v>
      </c>
      <c r="C21" s="21" t="s">
        <v>18</v>
      </c>
      <c r="D21" s="26" t="s">
        <v>21</v>
      </c>
      <c r="E21" s="122" t="s">
        <v>78</v>
      </c>
      <c r="F21" s="123"/>
      <c r="G21" s="27"/>
      <c r="H21" s="23" t="s">
        <v>79</v>
      </c>
      <c r="I21" s="42" t="s">
        <v>86</v>
      </c>
      <c r="J21" s="28">
        <v>500000</v>
      </c>
      <c r="K21" s="28">
        <v>500000</v>
      </c>
    </row>
    <row r="22" spans="2:11" s="3" customFormat="1" x14ac:dyDescent="0.25">
      <c r="B22" s="100" t="s">
        <v>20</v>
      </c>
      <c r="C22" s="100"/>
      <c r="D22" s="100"/>
      <c r="E22" s="100"/>
      <c r="F22" s="100"/>
      <c r="G22" s="100"/>
      <c r="H22" s="100"/>
      <c r="I22" s="100"/>
      <c r="J22" s="12">
        <f>SUM(J21:J21)</f>
        <v>500000</v>
      </c>
      <c r="K22" s="12">
        <f>SUM(K21:K21)</f>
        <v>500000</v>
      </c>
    </row>
    <row r="23" spans="2:11" s="3" customFormat="1" x14ac:dyDescent="0.25">
      <c r="B23" s="99" t="s">
        <v>26</v>
      </c>
      <c r="C23" s="99"/>
      <c r="D23" s="99"/>
      <c r="E23" s="99"/>
      <c r="F23" s="99"/>
      <c r="G23" s="99"/>
      <c r="H23" s="99"/>
      <c r="I23" s="99"/>
      <c r="J23" s="99"/>
      <c r="K23" s="99"/>
    </row>
    <row r="24" spans="2:11" s="29" customFormat="1" ht="52.5" customHeight="1" x14ac:dyDescent="0.25">
      <c r="B24" s="20">
        <v>1</v>
      </c>
      <c r="C24" s="26" t="s">
        <v>27</v>
      </c>
      <c r="D24" s="26" t="s">
        <v>26</v>
      </c>
      <c r="E24" s="122" t="s">
        <v>78</v>
      </c>
      <c r="F24" s="123"/>
      <c r="G24" s="27"/>
      <c r="H24" s="23" t="s">
        <v>79</v>
      </c>
      <c r="I24" s="42" t="s">
        <v>86</v>
      </c>
      <c r="J24" s="28">
        <v>500000</v>
      </c>
      <c r="K24" s="28">
        <v>500000</v>
      </c>
    </row>
    <row r="25" spans="2:11" s="3" customFormat="1" x14ac:dyDescent="0.25">
      <c r="B25" s="100" t="s">
        <v>20</v>
      </c>
      <c r="C25" s="100"/>
      <c r="D25" s="100"/>
      <c r="E25" s="100"/>
      <c r="F25" s="100"/>
      <c r="G25" s="100"/>
      <c r="H25" s="100"/>
      <c r="I25" s="100"/>
      <c r="J25" s="12">
        <f>SUM(J24:J24)</f>
        <v>500000</v>
      </c>
      <c r="K25" s="12">
        <f>SUM(K24:K24)</f>
        <v>500000</v>
      </c>
    </row>
    <row r="26" spans="2:11" s="3" customFormat="1" x14ac:dyDescent="0.25">
      <c r="B26" s="99" t="s">
        <v>29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2:11" s="29" customFormat="1" ht="61.5" customHeight="1" x14ac:dyDescent="0.25">
      <c r="B27" s="20">
        <v>1</v>
      </c>
      <c r="C27" s="26" t="s">
        <v>80</v>
      </c>
      <c r="D27" s="26" t="s">
        <v>29</v>
      </c>
      <c r="E27" s="122" t="s">
        <v>78</v>
      </c>
      <c r="F27" s="123"/>
      <c r="G27" s="27"/>
      <c r="H27" s="23" t="s">
        <v>79</v>
      </c>
      <c r="I27" s="42" t="s">
        <v>86</v>
      </c>
      <c r="J27" s="28">
        <v>500000</v>
      </c>
      <c r="K27" s="28">
        <v>500000</v>
      </c>
    </row>
    <row r="28" spans="2:11" s="3" customFormat="1" x14ac:dyDescent="0.25">
      <c r="B28" s="100" t="s">
        <v>20</v>
      </c>
      <c r="C28" s="100"/>
      <c r="D28" s="100"/>
      <c r="E28" s="100"/>
      <c r="F28" s="100"/>
      <c r="G28" s="100"/>
      <c r="H28" s="100"/>
      <c r="I28" s="100"/>
      <c r="J28" s="12">
        <f>SUM(J27:J27)</f>
        <v>500000</v>
      </c>
      <c r="K28" s="12">
        <f>SUM(K27:K27)</f>
        <v>500000</v>
      </c>
    </row>
    <row r="29" spans="2:11" s="3" customFormat="1" x14ac:dyDescent="0.25">
      <c r="B29" s="99" t="s">
        <v>32</v>
      </c>
      <c r="C29" s="99"/>
      <c r="D29" s="99"/>
      <c r="E29" s="99"/>
      <c r="F29" s="99"/>
      <c r="G29" s="99"/>
      <c r="H29" s="99"/>
      <c r="I29" s="99"/>
      <c r="J29" s="99"/>
      <c r="K29" s="99"/>
    </row>
    <row r="30" spans="2:11" s="29" customFormat="1" ht="57" customHeight="1" x14ac:dyDescent="0.25">
      <c r="B30" s="20">
        <v>1</v>
      </c>
      <c r="C30" s="26" t="s">
        <v>81</v>
      </c>
      <c r="D30" s="26" t="s">
        <v>32</v>
      </c>
      <c r="E30" s="122" t="s">
        <v>78</v>
      </c>
      <c r="F30" s="123"/>
      <c r="G30" s="27"/>
      <c r="H30" s="23" t="s">
        <v>79</v>
      </c>
      <c r="I30" s="42" t="s">
        <v>86</v>
      </c>
      <c r="J30" s="28">
        <v>500000</v>
      </c>
      <c r="K30" s="28">
        <v>500000</v>
      </c>
    </row>
    <row r="31" spans="2:11" s="3" customFormat="1" x14ac:dyDescent="0.25">
      <c r="B31" s="100" t="s">
        <v>20</v>
      </c>
      <c r="C31" s="100"/>
      <c r="D31" s="100"/>
      <c r="E31" s="100"/>
      <c r="F31" s="100"/>
      <c r="G31" s="100"/>
      <c r="H31" s="100"/>
      <c r="I31" s="100"/>
      <c r="J31" s="12">
        <f>SUM(J30:J30)</f>
        <v>500000</v>
      </c>
      <c r="K31" s="12">
        <f>SUM(K30:K30)</f>
        <v>500000</v>
      </c>
    </row>
    <row r="32" spans="2:11" s="3" customFormat="1" x14ac:dyDescent="0.25">
      <c r="B32" s="99" t="s">
        <v>82</v>
      </c>
      <c r="C32" s="99"/>
      <c r="D32" s="99"/>
      <c r="E32" s="99"/>
      <c r="F32" s="99"/>
      <c r="G32" s="99"/>
      <c r="H32" s="99"/>
      <c r="I32" s="99"/>
      <c r="J32" s="99"/>
      <c r="K32" s="99"/>
    </row>
    <row r="33" spans="2:11" s="29" customFormat="1" ht="68.25" customHeight="1" x14ac:dyDescent="0.25">
      <c r="B33" s="20">
        <v>1</v>
      </c>
      <c r="C33" s="26" t="s">
        <v>84</v>
      </c>
      <c r="D33" s="26" t="s">
        <v>83</v>
      </c>
      <c r="E33" s="122" t="s">
        <v>78</v>
      </c>
      <c r="F33" s="123"/>
      <c r="G33" s="27"/>
      <c r="H33" s="23" t="s">
        <v>79</v>
      </c>
      <c r="I33" s="42" t="s">
        <v>86</v>
      </c>
      <c r="J33" s="28">
        <v>500000</v>
      </c>
      <c r="K33" s="28">
        <v>500000</v>
      </c>
    </row>
    <row r="34" spans="2:11" s="30" customFormat="1" ht="18" customHeight="1" x14ac:dyDescent="0.25">
      <c r="B34" s="112" t="s">
        <v>20</v>
      </c>
      <c r="C34" s="113"/>
      <c r="D34" s="113"/>
      <c r="E34" s="113"/>
      <c r="F34" s="113"/>
      <c r="G34" s="113"/>
      <c r="H34" s="113"/>
      <c r="I34" s="114"/>
      <c r="J34" s="12">
        <f>SUM(J33:J33)</f>
        <v>500000</v>
      </c>
      <c r="K34" s="33">
        <f>SUM(K33:K33)</f>
        <v>500000</v>
      </c>
    </row>
    <row r="35" spans="2:11" x14ac:dyDescent="0.25">
      <c r="B35" s="97" t="s">
        <v>43</v>
      </c>
      <c r="C35" s="97"/>
      <c r="D35" s="97"/>
      <c r="E35" s="97"/>
      <c r="F35" s="97"/>
      <c r="G35" s="97"/>
      <c r="H35" s="97"/>
      <c r="I35" s="97"/>
      <c r="J35" s="18">
        <f>SUM(J19+J22+J25+J28+J31+J34)</f>
        <v>3000000</v>
      </c>
      <c r="K35" s="18">
        <f>SUM(K19+K22+K25+K28+K31+K34)</f>
        <v>3000000</v>
      </c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5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2:1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2:1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2:1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2:1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2:1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2:1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2:1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2:1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2:1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2:1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2:1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2:1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2:1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2:1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2:1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2:1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2:1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2:1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2:1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2:1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2:1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2:1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2:1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2:1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2:1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2:1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2:1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2:1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2:1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2:1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2:1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2:1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2:1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2:1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2:1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2:1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2:1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2:11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2:1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2:1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2:1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2:11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2:1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2:1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2:1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2:1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2:11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2:1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2:1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2:11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2:1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2:1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2:1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2:1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2:1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2:1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2:1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2:1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2:1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2:1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2:1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2:1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2:1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2:1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2:1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2:1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2:1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2:1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2:1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2:1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2:1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2:1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2:11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2:1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2:1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2:1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2:11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2:1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2:1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2:1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2:1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2:1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2:1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2:1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2:11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2:1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2:11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2:1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2:1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2:11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2:1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2:1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2:1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2:1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2:1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2:11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2:1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2:11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2:1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2:11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2:11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2:1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2:1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2:11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2:1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2:1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2:1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2:1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2:11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2:11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2:1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2:11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2:1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2:11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2:1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2:1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2:11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2:1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2:1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2:1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2:1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2:1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2:1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2:1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2:1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2:1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2:1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2:1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2:1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2:1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2:1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2:1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2:1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2:1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2:1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2:1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2:1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</row>
  </sheetData>
  <mergeCells count="41">
    <mergeCell ref="D15:D16"/>
    <mergeCell ref="E15:F15"/>
    <mergeCell ref="G15:G16"/>
    <mergeCell ref="I15:I16"/>
    <mergeCell ref="A1:C1"/>
    <mergeCell ref="A2:C2"/>
    <mergeCell ref="A3:C3"/>
    <mergeCell ref="D3:I3"/>
    <mergeCell ref="A4:C5"/>
    <mergeCell ref="D4:I5"/>
    <mergeCell ref="B35:I35"/>
    <mergeCell ref="E18:F18"/>
    <mergeCell ref="E21:F21"/>
    <mergeCell ref="E24:F24"/>
    <mergeCell ref="E27:F27"/>
    <mergeCell ref="E30:F30"/>
    <mergeCell ref="E33:F33"/>
    <mergeCell ref="B31:I31"/>
    <mergeCell ref="B32:K32"/>
    <mergeCell ref="B34:I34"/>
    <mergeCell ref="B23:K23"/>
    <mergeCell ref="B25:I25"/>
    <mergeCell ref="B26:K26"/>
    <mergeCell ref="B28:I28"/>
    <mergeCell ref="B29:K29"/>
    <mergeCell ref="B17:K17"/>
    <mergeCell ref="B19:I19"/>
    <mergeCell ref="B20:K20"/>
    <mergeCell ref="B22:I22"/>
    <mergeCell ref="D1:I1"/>
    <mergeCell ref="D2:I2"/>
    <mergeCell ref="B7:K7"/>
    <mergeCell ref="B8:K8"/>
    <mergeCell ref="B9:K9"/>
    <mergeCell ref="B10:K10"/>
    <mergeCell ref="B13:K13"/>
    <mergeCell ref="B14:B16"/>
    <mergeCell ref="C14:C16"/>
    <mergeCell ref="D14:I14"/>
    <mergeCell ref="J14:J16"/>
    <mergeCell ref="K14:K16"/>
  </mergeCells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BP</vt:lpstr>
      <vt:lpstr>BBP</vt:lpstr>
      <vt:lpstr>ELEKTRIK</vt:lpstr>
      <vt:lpstr>Sheet1!Print_Area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</dc:creator>
  <cp:lastModifiedBy>USERA</cp:lastModifiedBy>
  <cp:lastPrinted>2020-07-07T08:13:45Z</cp:lastPrinted>
  <dcterms:created xsi:type="dcterms:W3CDTF">2020-01-17T00:38:14Z</dcterms:created>
  <dcterms:modified xsi:type="dcterms:W3CDTF">2020-07-07T08:13:59Z</dcterms:modified>
</cp:coreProperties>
</file>